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66" yWindow="2235" windowWidth="15330" windowHeight="4560" tabRatio="712" activeTab="0"/>
  </bookViews>
  <sheets>
    <sheet name="表８３" sheetId="1" r:id="rId1"/>
  </sheets>
  <definedNames>
    <definedName name="_xlnm.Print_Area" localSheetId="0">'表８３'!$A$1:$P$52</definedName>
  </definedNames>
  <calcPr fullCalcOnLoad="1"/>
</workbook>
</file>

<file path=xl/sharedStrings.xml><?xml version="1.0" encoding="utf-8"?>
<sst xmlns="http://schemas.openxmlformats.org/spreadsheetml/2006/main" count="85" uniqueCount="42">
  <si>
    <t>有効求職者数</t>
  </si>
  <si>
    <t>新規求職者数</t>
  </si>
  <si>
    <t>有効求人数</t>
  </si>
  <si>
    <t>新規求人数</t>
  </si>
  <si>
    <t>求　　　　　　職</t>
  </si>
  <si>
    <t>充　足　数</t>
  </si>
  <si>
    <t>人</t>
  </si>
  <si>
    <t>件</t>
  </si>
  <si>
    <t>倍</t>
  </si>
  <si>
    <t>資料  静岡公共職業安定所／清水公共職業安定所</t>
  </si>
  <si>
    <t>年　　　　度</t>
  </si>
  <si>
    <t>紹 介 件 数</t>
  </si>
  <si>
    <t>就 職 件 数</t>
  </si>
  <si>
    <t>％</t>
  </si>
  <si>
    <t>静岡地区</t>
  </si>
  <si>
    <t>清水地区</t>
  </si>
  <si>
    <t>うち他県からの
充            足</t>
  </si>
  <si>
    <t xml:space="preserve">            9</t>
  </si>
  <si>
    <t xml:space="preserve">            5</t>
  </si>
  <si>
    <t xml:space="preserve">            6</t>
  </si>
  <si>
    <t xml:space="preserve">            7</t>
  </si>
  <si>
    <t xml:space="preserve">            8</t>
  </si>
  <si>
    <t xml:space="preserve">           10</t>
  </si>
  <si>
    <t xml:space="preserve">           11</t>
  </si>
  <si>
    <t xml:space="preserve">           12</t>
  </si>
  <si>
    <t xml:space="preserve">            2</t>
  </si>
  <si>
    <t xml:space="preserve">            3</t>
  </si>
  <si>
    <t>有効求人倍率</t>
  </si>
  <si>
    <t>労働及び社会福祉</t>
  </si>
  <si>
    <t>総　　数</t>
  </si>
  <si>
    <t>新規就職率</t>
  </si>
  <si>
    <t>新規充足率</t>
  </si>
  <si>
    <t>求</t>
  </si>
  <si>
    <t>足</t>
  </si>
  <si>
    <t>充</t>
  </si>
  <si>
    <t>人</t>
  </si>
  <si>
    <t>注  1）清水地区には旧富士川町を含む。</t>
  </si>
  <si>
    <t>　　 2）平成21年度以前はパートを除く、平成22年度以降はパートを含む数値である。</t>
  </si>
  <si>
    <t>83  一般職業紹介状況</t>
  </si>
  <si>
    <t>平成20年度</t>
  </si>
  <si>
    <t>平成24年  4月</t>
  </si>
  <si>
    <t>平成25年  1月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</si>
</sst>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"/>
    <numFmt numFmtId="178" formatCode="#,##0_);[Red]\(#,##0\)"/>
    <numFmt numFmtId="179" formatCode="#,##0.0"/>
    <numFmt numFmtId="180" formatCode="0.0_);[Red]\(0.0\)"/>
    <numFmt numFmtId="181" formatCode="#,##0_);\(#,##0\)"/>
    <numFmt numFmtId="182" formatCode="#,##0_ "/>
    <numFmt numFmtId="183" formatCode="#,##0.0_ "/>
    <numFmt numFmtId="184" formatCode="#,##0_ ;[Red]\-#,##0\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#,##0.0;[Red]\-#,##0.0"/>
    <numFmt numFmtId="190" formatCode="#,##0.0_);[Red]\(#,##0.0\)"/>
    <numFmt numFmtId="191" formatCode="0_ "/>
    <numFmt numFmtId="192" formatCode="0.000_ "/>
    <numFmt numFmtId="193" formatCode="0.00_ "/>
    <numFmt numFmtId="194" formatCode="[&lt;=999]000;[&lt;=99999]000\-00;000\-0000"/>
    <numFmt numFmtId="195" formatCode="#,##0.00;[Red]#,##0.00"/>
    <numFmt numFmtId="196" formatCode="#,##0;[Red]#,##0"/>
    <numFmt numFmtId="197" formatCode="0;[Red]0"/>
    <numFmt numFmtId="198" formatCode="#,##0.0;[Red]#,##0.0"/>
    <numFmt numFmtId="199" formatCode="0.0;[Red]0.0"/>
    <numFmt numFmtId="200" formatCode="0.00;[Red]0.00"/>
    <numFmt numFmtId="201" formatCode="#,##0.000;[Red]#,##0.000"/>
    <numFmt numFmtId="202" formatCode="0.000;[Red]0.000"/>
    <numFmt numFmtId="203" formatCode="#,##0.0;&quot;△ &quot;#,##0.0"/>
    <numFmt numFmtId="204" formatCode="0.0;&quot;△ &quot;0.0"/>
    <numFmt numFmtId="205" formatCode="#,##0;&quot;△ &quot;#,##0"/>
    <numFmt numFmtId="206" formatCode="0.0%"/>
  </numFmts>
  <fonts count="4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medium">
        <color theme="0"/>
      </right>
      <top>
        <color indexed="63"/>
      </top>
      <bottom>
        <color indexed="63"/>
      </bottom>
    </border>
    <border>
      <left style="thin"/>
      <right style="medium">
        <color indexed="9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>
        <color indexed="9"/>
      </left>
      <right>
        <color indexed="63"/>
      </right>
      <top>
        <color indexed="63"/>
      </top>
      <bottom>
        <color indexed="63"/>
      </bottom>
    </border>
    <border>
      <left style="medium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theme="0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7" fillId="0" borderId="0" xfId="0" applyFont="1" applyAlignment="1">
      <alignment horizontal="right" vertical="center"/>
    </xf>
    <xf numFmtId="38" fontId="7" fillId="0" borderId="0" xfId="49" applyFont="1" applyAlignment="1">
      <alignment vertical="center"/>
    </xf>
    <xf numFmtId="38" fontId="6" fillId="0" borderId="0" xfId="49" applyFont="1" applyAlignment="1">
      <alignment horizontal="center" vertical="center"/>
    </xf>
    <xf numFmtId="38" fontId="5" fillId="0" borderId="0" xfId="49" applyFont="1" applyAlignment="1">
      <alignment vertical="center"/>
    </xf>
    <xf numFmtId="40" fontId="5" fillId="0" borderId="0" xfId="49" applyNumberFormat="1" applyFont="1" applyFill="1" applyAlignment="1">
      <alignment vertical="center"/>
    </xf>
    <xf numFmtId="40" fontId="5" fillId="0" borderId="0" xfId="49" applyNumberFormat="1" applyFont="1" applyAlignment="1">
      <alignment vertical="center"/>
    </xf>
    <xf numFmtId="38" fontId="7" fillId="0" borderId="10" xfId="49" applyFont="1" applyBorder="1" applyAlignment="1">
      <alignment horizontal="center" vertical="center"/>
    </xf>
    <xf numFmtId="38" fontId="7" fillId="0" borderId="11" xfId="49" applyFont="1" applyBorder="1" applyAlignment="1">
      <alignment horizontal="center" vertical="center"/>
    </xf>
    <xf numFmtId="38" fontId="8" fillId="0" borderId="12" xfId="49" applyFont="1" applyBorder="1" applyAlignment="1">
      <alignment horizontal="right" vertical="center"/>
    </xf>
    <xf numFmtId="40" fontId="8" fillId="0" borderId="12" xfId="49" applyNumberFormat="1" applyFont="1" applyFill="1" applyBorder="1" applyAlignment="1">
      <alignment horizontal="right" vertical="center"/>
    </xf>
    <xf numFmtId="40" fontId="8" fillId="0" borderId="12" xfId="49" applyNumberFormat="1" applyFont="1" applyBorder="1" applyAlignment="1">
      <alignment horizontal="right" vertical="center"/>
    </xf>
    <xf numFmtId="40" fontId="7" fillId="0" borderId="0" xfId="49" applyNumberFormat="1" applyFont="1" applyFill="1" applyAlignment="1">
      <alignment vertical="center"/>
    </xf>
    <xf numFmtId="40" fontId="7" fillId="0" borderId="0" xfId="49" applyNumberFormat="1" applyFont="1" applyAlignment="1">
      <alignment vertical="center"/>
    </xf>
    <xf numFmtId="40" fontId="5" fillId="0" borderId="0" xfId="49" applyNumberFormat="1" applyFont="1" applyFill="1" applyBorder="1" applyAlignment="1">
      <alignment vertical="center"/>
    </xf>
    <xf numFmtId="38" fontId="7" fillId="0" borderId="13" xfId="49" applyFont="1" applyBorder="1" applyAlignment="1">
      <alignment vertical="center"/>
    </xf>
    <xf numFmtId="38" fontId="5" fillId="0" borderId="13" xfId="49" applyFont="1" applyBorder="1" applyAlignment="1">
      <alignment vertical="center"/>
    </xf>
    <xf numFmtId="40" fontId="5" fillId="0" borderId="13" xfId="49" applyNumberFormat="1" applyFont="1" applyFill="1" applyBorder="1" applyAlignment="1">
      <alignment vertical="center"/>
    </xf>
    <xf numFmtId="40" fontId="5" fillId="0" borderId="13" xfId="49" applyNumberFormat="1" applyFont="1" applyBorder="1" applyAlignment="1">
      <alignment vertical="center"/>
    </xf>
    <xf numFmtId="38" fontId="7" fillId="0" borderId="0" xfId="49" applyFont="1" applyAlignment="1">
      <alignment horizontal="center" vertical="center"/>
    </xf>
    <xf numFmtId="40" fontId="7" fillId="0" borderId="0" xfId="49" applyNumberFormat="1" applyFont="1" applyAlignment="1">
      <alignment horizontal="right" vertical="center"/>
    </xf>
    <xf numFmtId="38" fontId="5" fillId="0" borderId="0" xfId="49" applyFont="1" applyAlignment="1">
      <alignment horizontal="center" vertical="center"/>
    </xf>
    <xf numFmtId="38" fontId="9" fillId="0" borderId="10" xfId="49" applyFont="1" applyBorder="1" applyAlignment="1">
      <alignment horizontal="center" vertical="center" wrapText="1"/>
    </xf>
    <xf numFmtId="38" fontId="7" fillId="0" borderId="14" xfId="49" applyFont="1" applyBorder="1" applyAlignment="1">
      <alignment horizontal="center" vertical="center"/>
    </xf>
    <xf numFmtId="38" fontId="7" fillId="0" borderId="15" xfId="49" applyFont="1" applyBorder="1" applyAlignment="1">
      <alignment horizontal="center" vertical="center"/>
    </xf>
    <xf numFmtId="38" fontId="5" fillId="0" borderId="12" xfId="49" applyFont="1" applyBorder="1" applyAlignment="1">
      <alignment vertical="center"/>
    </xf>
    <xf numFmtId="38" fontId="5" fillId="0" borderId="16" xfId="49" applyFont="1" applyBorder="1" applyAlignment="1">
      <alignment horizontal="center" vertical="center"/>
    </xf>
    <xf numFmtId="38" fontId="7" fillId="0" borderId="15" xfId="49" applyFont="1" applyBorder="1" applyAlignment="1">
      <alignment horizontal="center"/>
    </xf>
    <xf numFmtId="196" fontId="7" fillId="0" borderId="0" xfId="49" applyNumberFormat="1" applyFont="1" applyAlignment="1">
      <alignment/>
    </xf>
    <xf numFmtId="195" fontId="7" fillId="0" borderId="0" xfId="49" applyNumberFormat="1" applyFont="1" applyFill="1" applyBorder="1" applyAlignment="1">
      <alignment/>
    </xf>
    <xf numFmtId="195" fontId="7" fillId="0" borderId="0" xfId="49" applyNumberFormat="1" applyFont="1" applyFill="1" applyBorder="1" applyAlignment="1">
      <alignment vertical="top"/>
    </xf>
    <xf numFmtId="195" fontId="7" fillId="0" borderId="0" xfId="49" applyNumberFormat="1" applyFont="1" applyFill="1" applyBorder="1" applyAlignment="1">
      <alignment vertical="center"/>
    </xf>
    <xf numFmtId="0" fontId="7" fillId="0" borderId="0" xfId="0" applyFont="1" applyAlignment="1">
      <alignment horizontal="left" vertical="center"/>
    </xf>
    <xf numFmtId="198" fontId="7" fillId="0" borderId="0" xfId="49" applyNumberFormat="1" applyFont="1" applyBorder="1" applyAlignment="1">
      <alignment/>
    </xf>
    <xf numFmtId="198" fontId="7" fillId="0" borderId="0" xfId="49" applyNumberFormat="1" applyFont="1" applyBorder="1" applyAlignment="1">
      <alignment vertical="center"/>
    </xf>
    <xf numFmtId="38" fontId="7" fillId="0" borderId="17" xfId="49" applyFont="1" applyBorder="1" applyAlignment="1">
      <alignment horizontal="center" vertical="center"/>
    </xf>
    <xf numFmtId="38" fontId="7" fillId="0" borderId="18" xfId="49" applyFont="1" applyBorder="1" applyAlignment="1">
      <alignment horizontal="center" vertical="center"/>
    </xf>
    <xf numFmtId="38" fontId="5" fillId="0" borderId="0" xfId="49" applyFont="1" applyBorder="1" applyAlignment="1">
      <alignment vertical="center"/>
    </xf>
    <xf numFmtId="198" fontId="7" fillId="0" borderId="0" xfId="49" applyNumberFormat="1" applyFont="1" applyFill="1" applyBorder="1" applyAlignment="1">
      <alignment/>
    </xf>
    <xf numFmtId="38" fontId="0" fillId="0" borderId="0" xfId="49" applyFont="1" applyFill="1" applyAlignment="1">
      <alignment vertical="center"/>
    </xf>
    <xf numFmtId="38" fontId="7" fillId="0" borderId="0" xfId="49" applyFont="1" applyFill="1" applyBorder="1" applyAlignment="1">
      <alignment vertical="center"/>
    </xf>
    <xf numFmtId="38" fontId="7" fillId="0" borderId="15" xfId="49" applyFont="1" applyFill="1" applyBorder="1" applyAlignment="1">
      <alignment horizontal="center" vertical="center"/>
    </xf>
    <xf numFmtId="38" fontId="5" fillId="0" borderId="0" xfId="49" applyFont="1" applyFill="1" applyAlignment="1">
      <alignment vertical="center"/>
    </xf>
    <xf numFmtId="38" fontId="7" fillId="0" borderId="0" xfId="49" applyFont="1" applyFill="1" applyAlignment="1">
      <alignment/>
    </xf>
    <xf numFmtId="38" fontId="5" fillId="0" borderId="0" xfId="49" applyFont="1" applyFill="1" applyAlignment="1">
      <alignment/>
    </xf>
    <xf numFmtId="38" fontId="7" fillId="0" borderId="0" xfId="49" applyFont="1" applyFill="1" applyAlignment="1">
      <alignment vertical="top"/>
    </xf>
    <xf numFmtId="38" fontId="5" fillId="0" borderId="0" xfId="49" applyFont="1" applyFill="1" applyAlignment="1">
      <alignment vertical="top"/>
    </xf>
    <xf numFmtId="38" fontId="7" fillId="0" borderId="0" xfId="49" applyFont="1" applyFill="1" applyAlignment="1">
      <alignment vertical="center"/>
    </xf>
    <xf numFmtId="198" fontId="7" fillId="0" borderId="0" xfId="49" applyNumberFormat="1" applyFont="1" applyFill="1" applyBorder="1" applyAlignment="1">
      <alignment vertical="top"/>
    </xf>
    <xf numFmtId="38" fontId="7" fillId="0" borderId="15" xfId="49" applyFont="1" applyFill="1" applyBorder="1" applyAlignment="1">
      <alignment horizontal="center"/>
    </xf>
    <xf numFmtId="38" fontId="7" fillId="0" borderId="15" xfId="49" applyFont="1" applyFill="1" applyBorder="1" applyAlignment="1">
      <alignment horizontal="center" vertical="top"/>
    </xf>
    <xf numFmtId="196" fontId="7" fillId="0" borderId="0" xfId="49" applyNumberFormat="1" applyFont="1" applyFill="1" applyAlignment="1">
      <alignment vertical="top"/>
    </xf>
    <xf numFmtId="196" fontId="7" fillId="0" borderId="0" xfId="49" applyNumberFormat="1" applyFont="1" applyFill="1" applyAlignment="1">
      <alignment/>
    </xf>
    <xf numFmtId="198" fontId="7" fillId="0" borderId="0" xfId="49" applyNumberFormat="1" applyFont="1" applyFill="1" applyBorder="1" applyAlignment="1">
      <alignment vertical="center"/>
    </xf>
    <xf numFmtId="38" fontId="7" fillId="0" borderId="19" xfId="49" applyFont="1" applyBorder="1" applyAlignment="1">
      <alignment horizontal="center" vertical="center"/>
    </xf>
    <xf numFmtId="38" fontId="7" fillId="0" borderId="13" xfId="49" applyFont="1" applyBorder="1" applyAlignment="1">
      <alignment horizontal="center" vertical="center"/>
    </xf>
    <xf numFmtId="38" fontId="7" fillId="0" borderId="0" xfId="49" applyFont="1" applyFill="1" applyBorder="1" applyAlignment="1">
      <alignment horizontal="center" vertical="center"/>
    </xf>
    <xf numFmtId="38" fontId="7" fillId="0" borderId="0" xfId="49" applyFont="1" applyBorder="1" applyAlignment="1">
      <alignment horizontal="center" vertical="center"/>
    </xf>
    <xf numFmtId="38" fontId="10" fillId="0" borderId="0" xfId="49" applyFont="1" applyAlignment="1">
      <alignment vertical="top"/>
    </xf>
    <xf numFmtId="38" fontId="5" fillId="0" borderId="12" xfId="49" applyFont="1" applyBorder="1" applyAlignment="1">
      <alignment horizontal="center" vertical="center"/>
    </xf>
    <xf numFmtId="38" fontId="7" fillId="0" borderId="0" xfId="49" applyFont="1" applyBorder="1" applyAlignment="1">
      <alignment horizontal="distributed"/>
    </xf>
    <xf numFmtId="38" fontId="7" fillId="0" borderId="0" xfId="49" applyFont="1" applyBorder="1" applyAlignment="1">
      <alignment horizontal="distributed" vertical="center"/>
    </xf>
    <xf numFmtId="38" fontId="7" fillId="0" borderId="0" xfId="49" applyFont="1" applyFill="1" applyBorder="1" applyAlignment="1">
      <alignment horizontal="distributed" vertical="top"/>
    </xf>
    <xf numFmtId="38" fontId="7" fillId="0" borderId="0" xfId="49" applyFont="1" applyFill="1" applyBorder="1" applyAlignment="1">
      <alignment horizontal="distributed"/>
    </xf>
    <xf numFmtId="38" fontId="7" fillId="0" borderId="0" xfId="49" applyFont="1" applyFill="1" applyBorder="1" applyAlignment="1">
      <alignment horizontal="distributed" vertical="center"/>
    </xf>
    <xf numFmtId="38" fontId="4" fillId="0" borderId="0" xfId="49" applyFont="1" applyFill="1" applyBorder="1" applyAlignment="1">
      <alignment horizontal="center" vertical="center"/>
    </xf>
    <xf numFmtId="38" fontId="4" fillId="0" borderId="0" xfId="49" applyFont="1" applyFill="1" applyBorder="1" applyAlignment="1">
      <alignment horizontal="distributed"/>
    </xf>
    <xf numFmtId="38" fontId="4" fillId="0" borderId="15" xfId="49" applyFont="1" applyFill="1" applyBorder="1" applyAlignment="1">
      <alignment horizontal="center"/>
    </xf>
    <xf numFmtId="38" fontId="4" fillId="0" borderId="0" xfId="49" applyFont="1" applyFill="1" applyBorder="1" applyAlignment="1">
      <alignment horizontal="distributed" vertical="center"/>
    </xf>
    <xf numFmtId="38" fontId="4" fillId="0" borderId="15" xfId="49" applyFont="1" applyFill="1" applyBorder="1" applyAlignment="1">
      <alignment horizontal="center" vertical="center"/>
    </xf>
    <xf numFmtId="38" fontId="4" fillId="0" borderId="0" xfId="49" applyFont="1" applyFill="1" applyBorder="1" applyAlignment="1">
      <alignment horizontal="distributed" vertical="top"/>
    </xf>
    <xf numFmtId="38" fontId="4" fillId="0" borderId="15" xfId="49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 vertical="center"/>
    </xf>
    <xf numFmtId="196" fontId="7" fillId="0" borderId="0" xfId="49" applyNumberFormat="1" applyFont="1" applyFill="1" applyBorder="1" applyAlignment="1">
      <alignment/>
    </xf>
    <xf numFmtId="196" fontId="7" fillId="0" borderId="0" xfId="49" applyNumberFormat="1" applyFont="1" applyFill="1" applyBorder="1" applyAlignment="1">
      <alignment vertical="top"/>
    </xf>
    <xf numFmtId="49" fontId="7" fillId="0" borderId="0" xfId="0" applyNumberFormat="1" applyFont="1" applyFill="1" applyBorder="1" applyAlignment="1">
      <alignment horizontal="center" vertical="center"/>
    </xf>
    <xf numFmtId="38" fontId="0" fillId="0" borderId="0" xfId="49" applyFont="1" applyFill="1" applyAlignment="1">
      <alignment vertical="center"/>
    </xf>
    <xf numFmtId="198" fontId="7" fillId="0" borderId="0" xfId="49" applyNumberFormat="1" applyFont="1" applyBorder="1" applyAlignment="1">
      <alignment horizontal="right"/>
    </xf>
    <xf numFmtId="198" fontId="7" fillId="0" borderId="0" xfId="49" applyNumberFormat="1" applyFont="1" applyBorder="1" applyAlignment="1">
      <alignment horizontal="right" vertical="center"/>
    </xf>
    <xf numFmtId="198" fontId="7" fillId="0" borderId="0" xfId="49" applyNumberFormat="1" applyFont="1" applyFill="1" applyBorder="1" applyAlignment="1">
      <alignment horizontal="right" vertical="top"/>
    </xf>
    <xf numFmtId="198" fontId="7" fillId="0" borderId="0" xfId="49" applyNumberFormat="1" applyFont="1" applyFill="1" applyBorder="1" applyAlignment="1">
      <alignment horizontal="right"/>
    </xf>
    <xf numFmtId="198" fontId="7" fillId="0" borderId="0" xfId="49" applyNumberFormat="1" applyFont="1" applyFill="1" applyBorder="1" applyAlignment="1">
      <alignment horizontal="right" vertical="center"/>
    </xf>
    <xf numFmtId="176" fontId="7" fillId="0" borderId="0" xfId="49" applyNumberFormat="1" applyFont="1" applyFill="1" applyBorder="1" applyAlignment="1">
      <alignment horizontal="right"/>
    </xf>
    <xf numFmtId="189" fontId="5" fillId="0" borderId="13" xfId="49" applyNumberFormat="1" applyFont="1" applyBorder="1" applyAlignment="1">
      <alignment horizontal="right" vertical="center"/>
    </xf>
    <xf numFmtId="196" fontId="4" fillId="0" borderId="20" xfId="49" applyNumberFormat="1" applyFont="1" applyFill="1" applyBorder="1" applyAlignment="1">
      <alignment/>
    </xf>
    <xf numFmtId="196" fontId="4" fillId="0" borderId="21" xfId="49" applyNumberFormat="1" applyFont="1" applyFill="1" applyBorder="1" applyAlignment="1">
      <alignment/>
    </xf>
    <xf numFmtId="196" fontId="4" fillId="0" borderId="20" xfId="49" applyNumberFormat="1" applyFont="1" applyFill="1" applyBorder="1" applyAlignment="1">
      <alignment vertical="top"/>
    </xf>
    <xf numFmtId="196" fontId="5" fillId="0" borderId="20" xfId="49" applyNumberFormat="1" applyFont="1" applyFill="1" applyBorder="1" applyAlignment="1">
      <alignment vertical="center"/>
    </xf>
    <xf numFmtId="196" fontId="7" fillId="0" borderId="21" xfId="49" applyNumberFormat="1" applyFont="1" applyFill="1" applyBorder="1" applyAlignment="1">
      <alignment/>
    </xf>
    <xf numFmtId="196" fontId="7" fillId="0" borderId="20" xfId="49" applyNumberFormat="1" applyFont="1" applyFill="1" applyBorder="1" applyAlignment="1">
      <alignment vertical="top"/>
    </xf>
    <xf numFmtId="196" fontId="4" fillId="0" borderId="22" xfId="49" applyNumberFormat="1" applyFont="1" applyFill="1" applyBorder="1" applyAlignment="1">
      <alignment/>
    </xf>
    <xf numFmtId="196" fontId="4" fillId="0" borderId="0" xfId="49" applyNumberFormat="1" applyFont="1" applyFill="1" applyBorder="1" applyAlignment="1">
      <alignment/>
    </xf>
    <xf numFmtId="176" fontId="4" fillId="0" borderId="0" xfId="49" applyNumberFormat="1" applyFont="1" applyFill="1" applyBorder="1" applyAlignment="1">
      <alignment horizontal="right"/>
    </xf>
    <xf numFmtId="198" fontId="4" fillId="0" borderId="0" xfId="49" applyNumberFormat="1" applyFont="1" applyFill="1" applyBorder="1" applyAlignment="1">
      <alignment/>
    </xf>
    <xf numFmtId="196" fontId="4" fillId="0" borderId="23" xfId="49" applyNumberFormat="1" applyFont="1" applyFill="1" applyBorder="1" applyAlignment="1">
      <alignment/>
    </xf>
    <xf numFmtId="196" fontId="4" fillId="0" borderId="0" xfId="49" applyNumberFormat="1" applyFont="1" applyFill="1" applyBorder="1" applyAlignment="1">
      <alignment/>
    </xf>
    <xf numFmtId="195" fontId="4" fillId="0" borderId="0" xfId="49" applyNumberFormat="1" applyFont="1" applyFill="1" applyBorder="1" applyAlignment="1">
      <alignment/>
    </xf>
    <xf numFmtId="196" fontId="4" fillId="0" borderId="24" xfId="49" applyNumberFormat="1" applyFont="1" applyFill="1" applyBorder="1" applyAlignment="1">
      <alignment vertical="top"/>
    </xf>
    <xf numFmtId="196" fontId="4" fillId="0" borderId="0" xfId="49" applyNumberFormat="1" applyFont="1" applyFill="1" applyBorder="1" applyAlignment="1">
      <alignment vertical="top"/>
    </xf>
    <xf numFmtId="196" fontId="5" fillId="0" borderId="24" xfId="49" applyNumberFormat="1" applyFont="1" applyFill="1" applyBorder="1" applyAlignment="1">
      <alignment vertical="center"/>
    </xf>
    <xf numFmtId="196" fontId="5" fillId="0" borderId="0" xfId="49" applyNumberFormat="1" applyFont="1" applyFill="1" applyBorder="1" applyAlignment="1">
      <alignment vertical="center"/>
    </xf>
    <xf numFmtId="189" fontId="5" fillId="0" borderId="0" xfId="49" applyNumberFormat="1" applyFont="1" applyFill="1" applyBorder="1" applyAlignment="1">
      <alignment horizontal="right" vertical="center"/>
    </xf>
    <xf numFmtId="189" fontId="5" fillId="0" borderId="0" xfId="49" applyNumberFormat="1" applyFont="1" applyFill="1" applyBorder="1" applyAlignment="1">
      <alignment vertical="center"/>
    </xf>
    <xf numFmtId="196" fontId="7" fillId="0" borderId="23" xfId="49" applyNumberFormat="1" applyFont="1" applyFill="1" applyBorder="1" applyAlignment="1">
      <alignment/>
    </xf>
    <xf numFmtId="196" fontId="7" fillId="0" borderId="24" xfId="49" applyNumberFormat="1" applyFont="1" applyFill="1" applyBorder="1" applyAlignment="1">
      <alignment vertical="top"/>
    </xf>
    <xf numFmtId="38" fontId="7" fillId="0" borderId="0" xfId="49" applyFont="1" applyFill="1" applyBorder="1" applyAlignment="1">
      <alignment vertical="top"/>
    </xf>
    <xf numFmtId="38" fontId="7" fillId="0" borderId="0" xfId="49" applyFont="1" applyFill="1" applyBorder="1" applyAlignment="1">
      <alignment/>
    </xf>
    <xf numFmtId="176" fontId="7" fillId="0" borderId="25" xfId="49" applyNumberFormat="1" applyFont="1" applyFill="1" applyBorder="1" applyAlignment="1">
      <alignment horizontal="right"/>
    </xf>
    <xf numFmtId="49" fontId="7" fillId="0" borderId="0" xfId="0" applyNumberFormat="1" applyFont="1" applyFill="1" applyBorder="1" applyAlignment="1">
      <alignment horizontal="center" vertical="center"/>
    </xf>
    <xf numFmtId="38" fontId="7" fillId="0" borderId="26" xfId="49" applyFont="1" applyBorder="1" applyAlignment="1">
      <alignment horizontal="center" vertical="center"/>
    </xf>
    <xf numFmtId="38" fontId="7" fillId="0" borderId="13" xfId="49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38" fontId="7" fillId="0" borderId="0" xfId="49" applyFont="1" applyFill="1" applyBorder="1" applyAlignment="1">
      <alignment horizontal="center" vertical="center"/>
    </xf>
    <xf numFmtId="38" fontId="7" fillId="0" borderId="27" xfId="49" applyFont="1" applyBorder="1" applyAlignment="1">
      <alignment horizontal="center" vertical="center"/>
    </xf>
    <xf numFmtId="38" fontId="7" fillId="0" borderId="28" xfId="49" applyFont="1" applyBorder="1" applyAlignment="1">
      <alignment horizontal="center" vertical="center"/>
    </xf>
    <xf numFmtId="40" fontId="7" fillId="0" borderId="29" xfId="49" applyNumberFormat="1" applyFont="1" applyFill="1" applyBorder="1" applyAlignment="1">
      <alignment horizontal="center" vertical="center"/>
    </xf>
    <xf numFmtId="40" fontId="7" fillId="0" borderId="30" xfId="49" applyNumberFormat="1" applyFont="1" applyFill="1" applyBorder="1" applyAlignment="1">
      <alignment horizontal="center" vertical="center"/>
    </xf>
    <xf numFmtId="38" fontId="4" fillId="0" borderId="0" xfId="49" applyFont="1" applyFill="1" applyBorder="1" applyAlignment="1">
      <alignment horizontal="center" vertical="center"/>
    </xf>
    <xf numFmtId="38" fontId="7" fillId="0" borderId="0" xfId="49" applyFont="1" applyBorder="1" applyAlignment="1">
      <alignment horizontal="center" vertical="center"/>
    </xf>
    <xf numFmtId="38" fontId="7" fillId="0" borderId="0" xfId="49" applyFont="1" applyBorder="1" applyAlignment="1">
      <alignment vertical="center"/>
    </xf>
    <xf numFmtId="38" fontId="5" fillId="0" borderId="0" xfId="49" applyFont="1" applyBorder="1" applyAlignment="1">
      <alignment vertical="center"/>
    </xf>
    <xf numFmtId="40" fontId="7" fillId="0" borderId="29" xfId="49" applyNumberFormat="1" applyFont="1" applyBorder="1" applyAlignment="1">
      <alignment horizontal="center" vertical="center"/>
    </xf>
    <xf numFmtId="40" fontId="7" fillId="0" borderId="30" xfId="49" applyNumberFormat="1" applyFont="1" applyBorder="1" applyAlignment="1">
      <alignment horizontal="center" vertical="center"/>
    </xf>
    <xf numFmtId="38" fontId="7" fillId="0" borderId="17" xfId="49" applyFont="1" applyBorder="1" applyAlignment="1">
      <alignment horizontal="center" vertical="center"/>
    </xf>
    <xf numFmtId="38" fontId="7" fillId="0" borderId="29" xfId="49" applyFont="1" applyBorder="1" applyAlignment="1">
      <alignment horizontal="center" vertical="center"/>
    </xf>
    <xf numFmtId="38" fontId="7" fillId="0" borderId="30" xfId="49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3"/>
  <sheetViews>
    <sheetView tabSelected="1" zoomScaleSheetLayoutView="55" workbookViewId="0" topLeftCell="A1">
      <selection activeCell="A2" sqref="A2"/>
    </sheetView>
  </sheetViews>
  <sheetFormatPr defaultColWidth="9.00390625" defaultRowHeight="13.5"/>
  <cols>
    <col min="1" max="1" width="11.25390625" style="4" customWidth="1"/>
    <col min="2" max="2" width="0.875" style="4" customWidth="1"/>
    <col min="3" max="3" width="8.75390625" style="21" customWidth="1"/>
    <col min="4" max="4" width="0.875" style="21" customWidth="1"/>
    <col min="5" max="12" width="13.625" style="4" customWidth="1"/>
    <col min="13" max="13" width="13.625" style="5" customWidth="1"/>
    <col min="14" max="15" width="13.625" style="6" customWidth="1"/>
    <col min="16" max="16" width="14.875" style="4" customWidth="1"/>
    <col min="17" max="16384" width="9.00390625" style="4" customWidth="1"/>
  </cols>
  <sheetData>
    <row r="1" spans="1:16" ht="15" customHeight="1">
      <c r="A1" s="32" t="s">
        <v>28</v>
      </c>
      <c r="B1" s="32"/>
      <c r="P1" s="1" t="s">
        <v>28</v>
      </c>
    </row>
    <row r="2" spans="1:17" ht="15" customHeight="1">
      <c r="A2" s="32"/>
      <c r="B2" s="32"/>
      <c r="Q2" s="1"/>
    </row>
    <row r="3" spans="9:13" ht="15" customHeight="1">
      <c r="I3" s="37"/>
      <c r="J3" s="37"/>
      <c r="K3" s="37"/>
      <c r="L3" s="37"/>
      <c r="M3" s="14"/>
    </row>
    <row r="4" spans="9:13" ht="15" customHeight="1">
      <c r="I4" s="37"/>
      <c r="J4" s="119"/>
      <c r="K4" s="120"/>
      <c r="L4" s="120"/>
      <c r="M4" s="14"/>
    </row>
    <row r="5" spans="9:13" ht="15" customHeight="1">
      <c r="I5" s="37"/>
      <c r="J5" s="37"/>
      <c r="K5" s="37"/>
      <c r="L5" s="37"/>
      <c r="M5" s="14"/>
    </row>
    <row r="6" spans="1:4" ht="18.75" customHeight="1" thickBot="1">
      <c r="A6" s="58" t="s">
        <v>38</v>
      </c>
      <c r="B6" s="58"/>
      <c r="C6" s="3"/>
      <c r="D6" s="3"/>
    </row>
    <row r="7" spans="1:15" ht="17.25" customHeight="1" thickTop="1">
      <c r="A7" s="109" t="s">
        <v>10</v>
      </c>
      <c r="B7" s="109"/>
      <c r="C7" s="109"/>
      <c r="D7" s="54"/>
      <c r="E7" s="123" t="s">
        <v>4</v>
      </c>
      <c r="F7" s="123"/>
      <c r="G7" s="124" t="s">
        <v>11</v>
      </c>
      <c r="H7" s="113" t="s">
        <v>12</v>
      </c>
      <c r="I7" s="35" t="s">
        <v>32</v>
      </c>
      <c r="J7" s="35" t="s">
        <v>35</v>
      </c>
      <c r="K7" s="35" t="s">
        <v>34</v>
      </c>
      <c r="L7" s="36" t="s">
        <v>33</v>
      </c>
      <c r="M7" s="115" t="s">
        <v>27</v>
      </c>
      <c r="N7" s="121" t="s">
        <v>30</v>
      </c>
      <c r="O7" s="121" t="s">
        <v>31</v>
      </c>
    </row>
    <row r="8" spans="1:15" ht="22.5" customHeight="1">
      <c r="A8" s="110"/>
      <c r="B8" s="110"/>
      <c r="C8" s="110"/>
      <c r="D8" s="23"/>
      <c r="E8" s="55" t="s">
        <v>0</v>
      </c>
      <c r="F8" s="7" t="s">
        <v>1</v>
      </c>
      <c r="G8" s="125"/>
      <c r="H8" s="114"/>
      <c r="I8" s="7" t="s">
        <v>2</v>
      </c>
      <c r="J8" s="7" t="s">
        <v>3</v>
      </c>
      <c r="K8" s="8" t="s">
        <v>5</v>
      </c>
      <c r="L8" s="22" t="s">
        <v>16</v>
      </c>
      <c r="M8" s="116"/>
      <c r="N8" s="122"/>
      <c r="O8" s="122"/>
    </row>
    <row r="9" spans="1:15" ht="11.25" customHeight="1">
      <c r="A9" s="25"/>
      <c r="B9" s="25"/>
      <c r="C9" s="59"/>
      <c r="D9" s="26"/>
      <c r="E9" s="9" t="s">
        <v>6</v>
      </c>
      <c r="F9" s="9" t="s">
        <v>6</v>
      </c>
      <c r="G9" s="9" t="s">
        <v>7</v>
      </c>
      <c r="H9" s="9" t="s">
        <v>7</v>
      </c>
      <c r="I9" s="9" t="s">
        <v>6</v>
      </c>
      <c r="J9" s="9" t="s">
        <v>6</v>
      </c>
      <c r="K9" s="9" t="s">
        <v>6</v>
      </c>
      <c r="L9" s="9" t="s">
        <v>6</v>
      </c>
      <c r="M9" s="10" t="s">
        <v>8</v>
      </c>
      <c r="N9" s="11"/>
      <c r="O9" s="11" t="s">
        <v>13</v>
      </c>
    </row>
    <row r="10" spans="1:15" ht="18.75" customHeight="1">
      <c r="A10" s="118" t="s">
        <v>39</v>
      </c>
      <c r="B10" s="57"/>
      <c r="C10" s="60" t="s">
        <v>29</v>
      </c>
      <c r="D10" s="27"/>
      <c r="E10" s="28">
        <v>105323</v>
      </c>
      <c r="F10" s="28">
        <v>26891</v>
      </c>
      <c r="G10" s="28">
        <v>42169</v>
      </c>
      <c r="H10" s="28">
        <v>6611</v>
      </c>
      <c r="I10" s="28">
        <v>93336</v>
      </c>
      <c r="J10" s="28">
        <v>33241</v>
      </c>
      <c r="K10" s="28">
        <v>7239</v>
      </c>
      <c r="L10" s="28">
        <v>314</v>
      </c>
      <c r="M10" s="29">
        <v>0.886188202007159</v>
      </c>
      <c r="N10" s="77">
        <v>24.584433453571826</v>
      </c>
      <c r="O10" s="33">
        <v>21.777323185223068</v>
      </c>
    </row>
    <row r="11" spans="1:15" ht="16.5" customHeight="1">
      <c r="A11" s="118"/>
      <c r="B11" s="57"/>
      <c r="C11" s="61" t="s">
        <v>14</v>
      </c>
      <c r="D11" s="24"/>
      <c r="E11" s="28">
        <v>73051</v>
      </c>
      <c r="F11" s="28">
        <v>19062</v>
      </c>
      <c r="G11" s="28">
        <v>29428</v>
      </c>
      <c r="H11" s="28">
        <v>4491</v>
      </c>
      <c r="I11" s="28">
        <v>69093</v>
      </c>
      <c r="J11" s="28">
        <v>24664</v>
      </c>
      <c r="K11" s="28">
        <v>5104</v>
      </c>
      <c r="L11" s="28">
        <v>251</v>
      </c>
      <c r="M11" s="31">
        <v>0.9458186746245774</v>
      </c>
      <c r="N11" s="78">
        <v>23.6</v>
      </c>
      <c r="O11" s="34">
        <v>20.7</v>
      </c>
    </row>
    <row r="12" spans="1:15" s="42" customFormat="1" ht="18.75" customHeight="1">
      <c r="A12" s="118"/>
      <c r="B12" s="57"/>
      <c r="C12" s="62" t="s">
        <v>15</v>
      </c>
      <c r="D12" s="50"/>
      <c r="E12" s="51">
        <v>32272</v>
      </c>
      <c r="F12" s="51">
        <v>7829</v>
      </c>
      <c r="G12" s="51">
        <v>12741</v>
      </c>
      <c r="H12" s="51">
        <v>2120</v>
      </c>
      <c r="I12" s="51">
        <v>24243</v>
      </c>
      <c r="J12" s="51">
        <v>8577</v>
      </c>
      <c r="K12" s="51">
        <v>2135</v>
      </c>
      <c r="L12" s="51">
        <v>63</v>
      </c>
      <c r="M12" s="30">
        <v>0.751208477937531</v>
      </c>
      <c r="N12" s="79">
        <v>27.1</v>
      </c>
      <c r="O12" s="48">
        <v>24.9</v>
      </c>
    </row>
    <row r="13" spans="1:15" s="39" customFormat="1" ht="18.75" customHeight="1">
      <c r="A13" s="112">
        <v>21</v>
      </c>
      <c r="B13" s="56"/>
      <c r="C13" s="63" t="s">
        <v>29</v>
      </c>
      <c r="D13" s="49"/>
      <c r="E13" s="52">
        <v>127617</v>
      </c>
      <c r="F13" s="52">
        <v>28842</v>
      </c>
      <c r="G13" s="52">
        <v>52568</v>
      </c>
      <c r="H13" s="52">
        <v>6414</v>
      </c>
      <c r="I13" s="52">
        <v>57173</v>
      </c>
      <c r="J13" s="52">
        <v>22089</v>
      </c>
      <c r="K13" s="52">
        <v>7102</v>
      </c>
      <c r="L13" s="52">
        <v>358</v>
      </c>
      <c r="M13" s="29">
        <v>0.44800457619282696</v>
      </c>
      <c r="N13" s="80">
        <v>22.23840232993551</v>
      </c>
      <c r="O13" s="38">
        <v>32.151749739689436</v>
      </c>
    </row>
    <row r="14" spans="1:15" s="39" customFormat="1" ht="16.5" customHeight="1">
      <c r="A14" s="112"/>
      <c r="B14" s="56"/>
      <c r="C14" s="64" t="s">
        <v>14</v>
      </c>
      <c r="D14" s="41"/>
      <c r="E14" s="52">
        <v>85895</v>
      </c>
      <c r="F14" s="52">
        <v>20230</v>
      </c>
      <c r="G14" s="52">
        <v>35641</v>
      </c>
      <c r="H14" s="52">
        <v>4202</v>
      </c>
      <c r="I14" s="52">
        <v>41500</v>
      </c>
      <c r="J14" s="52">
        <v>16126</v>
      </c>
      <c r="K14" s="52">
        <v>5044</v>
      </c>
      <c r="L14" s="52">
        <v>273</v>
      </c>
      <c r="M14" s="31">
        <v>0.48314802957098785</v>
      </c>
      <c r="N14" s="81">
        <v>20.771131982204647</v>
      </c>
      <c r="O14" s="53">
        <v>31.27868039191368</v>
      </c>
    </row>
    <row r="15" spans="1:15" s="39" customFormat="1" ht="18.75" customHeight="1">
      <c r="A15" s="112"/>
      <c r="B15" s="56"/>
      <c r="C15" s="62" t="s">
        <v>15</v>
      </c>
      <c r="D15" s="50"/>
      <c r="E15" s="51">
        <v>41722</v>
      </c>
      <c r="F15" s="51">
        <v>8612</v>
      </c>
      <c r="G15" s="51">
        <v>16927</v>
      </c>
      <c r="H15" s="51">
        <v>2212</v>
      </c>
      <c r="I15" s="51">
        <v>15673</v>
      </c>
      <c r="J15" s="51">
        <v>5963</v>
      </c>
      <c r="K15" s="51">
        <v>2058</v>
      </c>
      <c r="L15" s="51">
        <v>85</v>
      </c>
      <c r="M15" s="30">
        <v>0.3756531326398543</v>
      </c>
      <c r="N15" s="79">
        <v>25.685090571295866</v>
      </c>
      <c r="O15" s="48">
        <v>34.512829112862654</v>
      </c>
    </row>
    <row r="16" spans="1:15" s="42" customFormat="1" ht="18.75" customHeight="1">
      <c r="A16" s="112">
        <v>22</v>
      </c>
      <c r="B16" s="56"/>
      <c r="C16" s="63" t="s">
        <v>29</v>
      </c>
      <c r="D16" s="49"/>
      <c r="E16" s="52">
        <v>160906</v>
      </c>
      <c r="F16" s="52">
        <v>38576</v>
      </c>
      <c r="G16" s="52">
        <v>68526</v>
      </c>
      <c r="H16" s="52">
        <v>10988</v>
      </c>
      <c r="I16" s="52">
        <v>107862</v>
      </c>
      <c r="J16" s="52">
        <v>42394</v>
      </c>
      <c r="K16" s="52">
        <v>12898</v>
      </c>
      <c r="L16" s="52">
        <v>410</v>
      </c>
      <c r="M16" s="29">
        <v>0.6703416901793594</v>
      </c>
      <c r="N16" s="80">
        <v>28.484031522189962</v>
      </c>
      <c r="O16" s="38">
        <v>30.424116620276454</v>
      </c>
    </row>
    <row r="17" spans="1:15" s="42" customFormat="1" ht="16.5" customHeight="1">
      <c r="A17" s="112"/>
      <c r="B17" s="56"/>
      <c r="C17" s="64" t="s">
        <v>14</v>
      </c>
      <c r="D17" s="41"/>
      <c r="E17" s="52">
        <v>109911</v>
      </c>
      <c r="F17" s="52">
        <v>26916</v>
      </c>
      <c r="G17" s="52">
        <v>47637</v>
      </c>
      <c r="H17" s="52">
        <v>7443</v>
      </c>
      <c r="I17" s="52">
        <v>80575</v>
      </c>
      <c r="J17" s="52">
        <v>31734</v>
      </c>
      <c r="K17" s="52">
        <v>9631</v>
      </c>
      <c r="L17" s="52">
        <v>305</v>
      </c>
      <c r="M17" s="31">
        <v>0.7330931389942772</v>
      </c>
      <c r="N17" s="81">
        <v>27.652697280427997</v>
      </c>
      <c r="O17" s="53">
        <v>30.349152328732586</v>
      </c>
    </row>
    <row r="18" spans="1:15" s="42" customFormat="1" ht="18.75" customHeight="1">
      <c r="A18" s="112"/>
      <c r="B18" s="56"/>
      <c r="C18" s="62" t="s">
        <v>15</v>
      </c>
      <c r="D18" s="50"/>
      <c r="E18" s="51">
        <v>50995</v>
      </c>
      <c r="F18" s="51">
        <v>11660</v>
      </c>
      <c r="G18" s="51">
        <v>20889</v>
      </c>
      <c r="H18" s="51">
        <v>3545</v>
      </c>
      <c r="I18" s="51">
        <v>27287</v>
      </c>
      <c r="J18" s="51">
        <v>10660</v>
      </c>
      <c r="K18" s="51">
        <v>3267</v>
      </c>
      <c r="L18" s="51">
        <v>105</v>
      </c>
      <c r="M18" s="30">
        <v>0.5350916756544759</v>
      </c>
      <c r="N18" s="79">
        <v>30.403087478559176</v>
      </c>
      <c r="O18" s="48">
        <v>30.647279549718576</v>
      </c>
    </row>
    <row r="19" spans="1:15" s="42" customFormat="1" ht="18.75" customHeight="1">
      <c r="A19" s="112">
        <v>23</v>
      </c>
      <c r="B19" s="56"/>
      <c r="C19" s="63" t="s">
        <v>29</v>
      </c>
      <c r="D19" s="49"/>
      <c r="E19" s="73">
        <f>SUM(E20:E21)</f>
        <v>150462</v>
      </c>
      <c r="F19" s="73">
        <f aca="true" t="shared" si="0" ref="F19:L19">SUM(F20:F21)</f>
        <v>36198</v>
      </c>
      <c r="G19" s="73">
        <f t="shared" si="0"/>
        <v>61972</v>
      </c>
      <c r="H19" s="73">
        <f t="shared" si="0"/>
        <v>10614</v>
      </c>
      <c r="I19" s="73">
        <f t="shared" si="0"/>
        <v>131377</v>
      </c>
      <c r="J19" s="73">
        <f t="shared" si="0"/>
        <v>51162</v>
      </c>
      <c r="K19" s="73">
        <f t="shared" si="0"/>
        <v>12491</v>
      </c>
      <c r="L19" s="73">
        <f t="shared" si="0"/>
        <v>411</v>
      </c>
      <c r="M19" s="29">
        <f>I19/E19</f>
        <v>0.873157342053143</v>
      </c>
      <c r="N19" s="82">
        <f>H19/F19*100</f>
        <v>29.32206199237527</v>
      </c>
      <c r="O19" s="38">
        <f>K19/J19*100</f>
        <v>24.414604589343654</v>
      </c>
    </row>
    <row r="20" spans="1:15" s="42" customFormat="1" ht="18.75" customHeight="1">
      <c r="A20" s="112"/>
      <c r="B20" s="56"/>
      <c r="C20" s="64" t="s">
        <v>14</v>
      </c>
      <c r="D20" s="41"/>
      <c r="E20" s="73">
        <v>103100</v>
      </c>
      <c r="F20" s="73">
        <v>25409</v>
      </c>
      <c r="G20" s="73">
        <v>43535</v>
      </c>
      <c r="H20" s="73">
        <v>7204</v>
      </c>
      <c r="I20" s="73">
        <v>97909</v>
      </c>
      <c r="J20" s="73">
        <v>38356</v>
      </c>
      <c r="K20" s="73">
        <v>9251</v>
      </c>
      <c r="L20" s="73">
        <v>313</v>
      </c>
      <c r="M20" s="29">
        <f>I20/E20</f>
        <v>0.949650824442289</v>
      </c>
      <c r="N20" s="82">
        <f>H20/F20*100</f>
        <v>28.352158683930888</v>
      </c>
      <c r="O20" s="38">
        <f>K20/J20*100</f>
        <v>24.118781937636875</v>
      </c>
    </row>
    <row r="21" spans="1:15" s="42" customFormat="1" ht="18.75" customHeight="1">
      <c r="A21" s="112"/>
      <c r="B21" s="56"/>
      <c r="C21" s="62" t="s">
        <v>15</v>
      </c>
      <c r="D21" s="50"/>
      <c r="E21" s="74">
        <v>47362</v>
      </c>
      <c r="F21" s="74">
        <v>10789</v>
      </c>
      <c r="G21" s="74">
        <v>18437</v>
      </c>
      <c r="H21" s="74">
        <v>3410</v>
      </c>
      <c r="I21" s="74">
        <v>33468</v>
      </c>
      <c r="J21" s="74">
        <v>12806</v>
      </c>
      <c r="K21" s="74">
        <v>3240</v>
      </c>
      <c r="L21" s="74">
        <v>98</v>
      </c>
      <c r="M21" s="29">
        <f>I21/E21</f>
        <v>0.7066424559773659</v>
      </c>
      <c r="N21" s="82">
        <f>H21/F21*100</f>
        <v>31.606265640930577</v>
      </c>
      <c r="O21" s="38">
        <f>K21/J21*100</f>
        <v>25.300640324847727</v>
      </c>
    </row>
    <row r="22" spans="1:15" s="39" customFormat="1" ht="18.75" customHeight="1">
      <c r="A22" s="117">
        <v>24</v>
      </c>
      <c r="B22" s="65"/>
      <c r="C22" s="66" t="s">
        <v>29</v>
      </c>
      <c r="D22" s="67"/>
      <c r="E22" s="84">
        <f>SUM(E23:E24)</f>
        <v>146810</v>
      </c>
      <c r="F22" s="90">
        <f aca="true" t="shared" si="1" ref="F22:L22">SUM(F23:F24)</f>
        <v>34900</v>
      </c>
      <c r="G22" s="91">
        <f t="shared" si="1"/>
        <v>61257</v>
      </c>
      <c r="H22" s="91">
        <f t="shared" si="1"/>
        <v>10381</v>
      </c>
      <c r="I22" s="91">
        <f t="shared" si="1"/>
        <v>155449</v>
      </c>
      <c r="J22" s="91">
        <f t="shared" si="1"/>
        <v>56172</v>
      </c>
      <c r="K22" s="91">
        <f t="shared" si="1"/>
        <v>11879</v>
      </c>
      <c r="L22" s="91">
        <f t="shared" si="1"/>
        <v>499</v>
      </c>
      <c r="M22" s="29">
        <f>I22/E22</f>
        <v>1.0588447653429602</v>
      </c>
      <c r="N22" s="92">
        <f>H22/F22*100</f>
        <v>29.744985673352435</v>
      </c>
      <c r="O22" s="93">
        <f>K22/J22*100</f>
        <v>21.147546820479953</v>
      </c>
    </row>
    <row r="23" spans="1:15" s="39" customFormat="1" ht="18.75" customHeight="1">
      <c r="A23" s="117"/>
      <c r="B23" s="65"/>
      <c r="C23" s="68" t="s">
        <v>14</v>
      </c>
      <c r="D23" s="69"/>
      <c r="E23" s="85">
        <v>102690</v>
      </c>
      <c r="F23" s="94">
        <v>24900</v>
      </c>
      <c r="G23" s="95">
        <v>42725</v>
      </c>
      <c r="H23" s="95">
        <v>7160</v>
      </c>
      <c r="I23" s="95">
        <v>118609</v>
      </c>
      <c r="J23" s="95">
        <v>43014</v>
      </c>
      <c r="K23" s="95">
        <v>8869</v>
      </c>
      <c r="L23" s="95">
        <v>373</v>
      </c>
      <c r="M23" s="96">
        <v>1.16</v>
      </c>
      <c r="N23" s="92">
        <f>H23/F23*100</f>
        <v>28.755020080321287</v>
      </c>
      <c r="O23" s="93">
        <f>K23/J23*100</f>
        <v>20.618868275445205</v>
      </c>
    </row>
    <row r="24" spans="1:15" s="76" customFormat="1" ht="18.75" customHeight="1">
      <c r="A24" s="117"/>
      <c r="B24" s="65"/>
      <c r="C24" s="70" t="s">
        <v>15</v>
      </c>
      <c r="D24" s="71"/>
      <c r="E24" s="86">
        <v>44120</v>
      </c>
      <c r="F24" s="97">
        <v>10000</v>
      </c>
      <c r="G24" s="98">
        <v>18532</v>
      </c>
      <c r="H24" s="98">
        <v>3221</v>
      </c>
      <c r="I24" s="98">
        <v>36840</v>
      </c>
      <c r="J24" s="98">
        <v>13158</v>
      </c>
      <c r="K24" s="98">
        <v>3010</v>
      </c>
      <c r="L24" s="98">
        <v>126</v>
      </c>
      <c r="M24" s="96">
        <v>0.83</v>
      </c>
      <c r="N24" s="92">
        <v>32.2</v>
      </c>
      <c r="O24" s="93">
        <v>22.9</v>
      </c>
    </row>
    <row r="25" spans="1:15" s="42" customFormat="1" ht="6" customHeight="1">
      <c r="A25" s="40"/>
      <c r="B25" s="40"/>
      <c r="C25" s="64"/>
      <c r="D25" s="41"/>
      <c r="E25" s="87"/>
      <c r="F25" s="99"/>
      <c r="G25" s="100"/>
      <c r="H25" s="100"/>
      <c r="I25" s="100"/>
      <c r="J25" s="100"/>
      <c r="K25" s="100"/>
      <c r="L25" s="100"/>
      <c r="M25" s="14"/>
      <c r="N25" s="101"/>
      <c r="O25" s="102"/>
    </row>
    <row r="26" spans="1:23" s="42" customFormat="1" ht="18" customHeight="1">
      <c r="A26" s="111" t="s">
        <v>40</v>
      </c>
      <c r="B26" s="72"/>
      <c r="C26" s="63" t="s">
        <v>14</v>
      </c>
      <c r="D26" s="49"/>
      <c r="E26" s="88">
        <v>9219</v>
      </c>
      <c r="F26" s="103">
        <v>2557</v>
      </c>
      <c r="G26" s="73">
        <v>3840</v>
      </c>
      <c r="H26" s="73">
        <v>681</v>
      </c>
      <c r="I26" s="73">
        <v>9735</v>
      </c>
      <c r="J26" s="73">
        <v>2894</v>
      </c>
      <c r="K26" s="73">
        <v>1015</v>
      </c>
      <c r="L26" s="73">
        <v>37</v>
      </c>
      <c r="M26" s="29">
        <f>I26/E26</f>
        <v>1.0559713634884478</v>
      </c>
      <c r="N26" s="82">
        <v>26.6</v>
      </c>
      <c r="O26" s="38">
        <f>K26/J26*100</f>
        <v>35.07256392536282</v>
      </c>
      <c r="P26" s="43"/>
      <c r="Q26" s="44"/>
      <c r="R26" s="44"/>
      <c r="S26" s="44"/>
      <c r="T26" s="44"/>
      <c r="U26" s="44"/>
      <c r="V26" s="44"/>
      <c r="W26" s="44"/>
    </row>
    <row r="27" spans="1:23" s="42" customFormat="1" ht="16.5" customHeight="1">
      <c r="A27" s="111"/>
      <c r="B27" s="72"/>
      <c r="C27" s="62" t="s">
        <v>15</v>
      </c>
      <c r="D27" s="50"/>
      <c r="E27" s="89">
        <v>4003</v>
      </c>
      <c r="F27" s="104">
        <v>1080</v>
      </c>
      <c r="G27" s="74">
        <v>1572</v>
      </c>
      <c r="H27" s="74">
        <v>322</v>
      </c>
      <c r="I27" s="74">
        <v>3201</v>
      </c>
      <c r="J27" s="74">
        <v>973</v>
      </c>
      <c r="K27" s="74">
        <v>295</v>
      </c>
      <c r="L27" s="105">
        <v>7</v>
      </c>
      <c r="M27" s="29">
        <v>0.8</v>
      </c>
      <c r="N27" s="82">
        <f>H27/F27*100</f>
        <v>29.814814814814817</v>
      </c>
      <c r="O27" s="38">
        <v>30.3</v>
      </c>
      <c r="P27" s="45"/>
      <c r="Q27" s="46"/>
      <c r="R27" s="46"/>
      <c r="S27" s="46"/>
      <c r="T27" s="46"/>
      <c r="U27" s="46"/>
      <c r="V27" s="46"/>
      <c r="W27" s="46"/>
    </row>
    <row r="28" spans="1:16" s="42" customFormat="1" ht="18" customHeight="1">
      <c r="A28" s="108" t="s">
        <v>18</v>
      </c>
      <c r="B28" s="75"/>
      <c r="C28" s="63" t="s">
        <v>14</v>
      </c>
      <c r="D28" s="49"/>
      <c r="E28" s="88">
        <v>9067</v>
      </c>
      <c r="F28" s="103">
        <v>2136</v>
      </c>
      <c r="G28" s="73">
        <v>3634</v>
      </c>
      <c r="H28" s="73">
        <v>593</v>
      </c>
      <c r="I28" s="73">
        <v>9429</v>
      </c>
      <c r="J28" s="73">
        <v>2908</v>
      </c>
      <c r="K28" s="73">
        <v>807</v>
      </c>
      <c r="L28" s="106">
        <v>50</v>
      </c>
      <c r="M28" s="29">
        <f>I28/E28</f>
        <v>1.0399250027572515</v>
      </c>
      <c r="N28" s="82">
        <f>H28/F28*100</f>
        <v>27.762172284644194</v>
      </c>
      <c r="O28" s="38">
        <v>24.414604589343654</v>
      </c>
      <c r="P28" s="47"/>
    </row>
    <row r="29" spans="1:16" s="42" customFormat="1" ht="16.5" customHeight="1">
      <c r="A29" s="108"/>
      <c r="B29" s="75"/>
      <c r="C29" s="62" t="s">
        <v>15</v>
      </c>
      <c r="D29" s="50"/>
      <c r="E29" s="89">
        <v>3959</v>
      </c>
      <c r="F29" s="104">
        <v>904</v>
      </c>
      <c r="G29" s="74">
        <v>1654</v>
      </c>
      <c r="H29" s="74">
        <v>324</v>
      </c>
      <c r="I29" s="74">
        <v>3109</v>
      </c>
      <c r="J29" s="74">
        <v>1167</v>
      </c>
      <c r="K29" s="74">
        <v>290</v>
      </c>
      <c r="L29" s="105">
        <v>13</v>
      </c>
      <c r="M29" s="29">
        <v>0.79</v>
      </c>
      <c r="N29" s="82">
        <f>H29/F29*100</f>
        <v>35.84070796460177</v>
      </c>
      <c r="O29" s="38">
        <v>24.9</v>
      </c>
      <c r="P29" s="47"/>
    </row>
    <row r="30" spans="1:16" s="42" customFormat="1" ht="18" customHeight="1">
      <c r="A30" s="108" t="s">
        <v>19</v>
      </c>
      <c r="B30" s="75"/>
      <c r="C30" s="63" t="s">
        <v>14</v>
      </c>
      <c r="D30" s="49"/>
      <c r="E30" s="88">
        <v>8731</v>
      </c>
      <c r="F30" s="103">
        <v>2041</v>
      </c>
      <c r="G30" s="73">
        <v>3547</v>
      </c>
      <c r="H30" s="73">
        <v>623</v>
      </c>
      <c r="I30" s="73">
        <v>8908</v>
      </c>
      <c r="J30" s="73">
        <v>3691</v>
      </c>
      <c r="K30" s="73">
        <v>731</v>
      </c>
      <c r="L30" s="106">
        <v>36</v>
      </c>
      <c r="M30" s="29">
        <f>I30/E30</f>
        <v>1.0202725919138702</v>
      </c>
      <c r="N30" s="82">
        <f aca="true" t="shared" si="2" ref="N30:N49">H30/F30*100</f>
        <v>30.52425281724645</v>
      </c>
      <c r="O30" s="38">
        <f>K30/J30*100</f>
        <v>19.804930913031697</v>
      </c>
      <c r="P30" s="47"/>
    </row>
    <row r="31" spans="1:16" s="42" customFormat="1" ht="16.5" customHeight="1">
      <c r="A31" s="108"/>
      <c r="B31" s="75"/>
      <c r="C31" s="62" t="s">
        <v>15</v>
      </c>
      <c r="D31" s="50"/>
      <c r="E31" s="89">
        <v>3751</v>
      </c>
      <c r="F31" s="104">
        <v>721</v>
      </c>
      <c r="G31" s="74">
        <v>1460</v>
      </c>
      <c r="H31" s="74">
        <v>282</v>
      </c>
      <c r="I31" s="74">
        <v>3017</v>
      </c>
      <c r="J31" s="74">
        <v>1189</v>
      </c>
      <c r="K31" s="74">
        <v>273</v>
      </c>
      <c r="L31" s="105">
        <v>11</v>
      </c>
      <c r="M31" s="29">
        <v>0.8</v>
      </c>
      <c r="N31" s="82">
        <f t="shared" si="2"/>
        <v>39.1123439667129</v>
      </c>
      <c r="O31" s="38">
        <v>23</v>
      </c>
      <c r="P31" s="47"/>
    </row>
    <row r="32" spans="1:16" s="42" customFormat="1" ht="18" customHeight="1">
      <c r="A32" s="108" t="s">
        <v>20</v>
      </c>
      <c r="B32" s="75"/>
      <c r="C32" s="63" t="s">
        <v>14</v>
      </c>
      <c r="D32" s="49"/>
      <c r="E32" s="88">
        <v>8697</v>
      </c>
      <c r="F32" s="103">
        <v>2063</v>
      </c>
      <c r="G32" s="73">
        <v>3420</v>
      </c>
      <c r="H32" s="73">
        <v>540</v>
      </c>
      <c r="I32" s="73">
        <v>9122</v>
      </c>
      <c r="J32" s="73">
        <v>3442</v>
      </c>
      <c r="K32" s="73">
        <v>629</v>
      </c>
      <c r="L32" s="106">
        <v>14</v>
      </c>
      <c r="M32" s="29">
        <f>I32/E32</f>
        <v>1.04886742554904</v>
      </c>
      <c r="N32" s="82">
        <f t="shared" si="2"/>
        <v>26.175472612699952</v>
      </c>
      <c r="O32" s="38">
        <f>K32/J32*100</f>
        <v>18.274259151656015</v>
      </c>
      <c r="P32" s="47"/>
    </row>
    <row r="33" spans="1:16" s="42" customFormat="1" ht="16.5" customHeight="1">
      <c r="A33" s="108"/>
      <c r="B33" s="75"/>
      <c r="C33" s="62" t="s">
        <v>15</v>
      </c>
      <c r="D33" s="50"/>
      <c r="E33" s="89">
        <v>3652</v>
      </c>
      <c r="F33" s="104">
        <v>793</v>
      </c>
      <c r="G33" s="74">
        <v>1555</v>
      </c>
      <c r="H33" s="74">
        <v>243</v>
      </c>
      <c r="I33" s="74">
        <v>3045</v>
      </c>
      <c r="J33" s="74">
        <v>972</v>
      </c>
      <c r="K33" s="74">
        <v>238</v>
      </c>
      <c r="L33" s="105">
        <v>8</v>
      </c>
      <c r="M33" s="29">
        <v>0.83</v>
      </c>
      <c r="N33" s="82">
        <f t="shared" si="2"/>
        <v>30.64312736443884</v>
      </c>
      <c r="O33" s="38">
        <v>24.5</v>
      </c>
      <c r="P33" s="47"/>
    </row>
    <row r="34" spans="1:16" s="42" customFormat="1" ht="18" customHeight="1">
      <c r="A34" s="108" t="s">
        <v>21</v>
      </c>
      <c r="B34" s="75"/>
      <c r="C34" s="63" t="s">
        <v>14</v>
      </c>
      <c r="D34" s="49"/>
      <c r="E34" s="88">
        <v>8594</v>
      </c>
      <c r="F34" s="103">
        <v>2001</v>
      </c>
      <c r="G34" s="73">
        <v>3572</v>
      </c>
      <c r="H34" s="73">
        <v>553</v>
      </c>
      <c r="I34" s="73">
        <v>9103</v>
      </c>
      <c r="J34" s="73">
        <v>2831</v>
      </c>
      <c r="K34" s="73">
        <v>687</v>
      </c>
      <c r="L34" s="106">
        <v>46</v>
      </c>
      <c r="M34" s="29">
        <f>I34/E34</f>
        <v>1.0592273679311148</v>
      </c>
      <c r="N34" s="82">
        <f t="shared" si="2"/>
        <v>27.636181909045476</v>
      </c>
      <c r="O34" s="38">
        <f>K34/J34*100</f>
        <v>24.267043447545035</v>
      </c>
      <c r="P34" s="47"/>
    </row>
    <row r="35" spans="1:16" s="42" customFormat="1" ht="16.5" customHeight="1">
      <c r="A35" s="108"/>
      <c r="B35" s="75"/>
      <c r="C35" s="62" t="s">
        <v>15</v>
      </c>
      <c r="D35" s="50"/>
      <c r="E35" s="89">
        <v>3606</v>
      </c>
      <c r="F35" s="104">
        <v>794</v>
      </c>
      <c r="G35" s="74">
        <v>1385</v>
      </c>
      <c r="H35" s="74">
        <v>269</v>
      </c>
      <c r="I35" s="74">
        <v>3021</v>
      </c>
      <c r="J35" s="74">
        <v>1104</v>
      </c>
      <c r="K35" s="74">
        <v>241</v>
      </c>
      <c r="L35" s="105">
        <v>11</v>
      </c>
      <c r="M35" s="29">
        <v>0.84</v>
      </c>
      <c r="N35" s="82">
        <f t="shared" si="2"/>
        <v>33.87909319899244</v>
      </c>
      <c r="O35" s="38">
        <v>21.8</v>
      </c>
      <c r="P35" s="47"/>
    </row>
    <row r="36" spans="1:16" s="42" customFormat="1" ht="18" customHeight="1">
      <c r="A36" s="108" t="s">
        <v>17</v>
      </c>
      <c r="B36" s="75"/>
      <c r="C36" s="63" t="s">
        <v>14</v>
      </c>
      <c r="D36" s="49"/>
      <c r="E36" s="88">
        <v>8479</v>
      </c>
      <c r="F36" s="103">
        <v>1985</v>
      </c>
      <c r="G36" s="73">
        <v>3409</v>
      </c>
      <c r="H36" s="73">
        <v>640</v>
      </c>
      <c r="I36" s="73">
        <v>9113</v>
      </c>
      <c r="J36" s="73">
        <v>3586</v>
      </c>
      <c r="K36" s="73">
        <v>721</v>
      </c>
      <c r="L36" s="106">
        <v>29</v>
      </c>
      <c r="M36" s="29">
        <f>I36/E36</f>
        <v>1.0747729685104375</v>
      </c>
      <c r="N36" s="82">
        <f t="shared" si="2"/>
        <v>32.241813602015114</v>
      </c>
      <c r="O36" s="38">
        <f>K36/J36*100</f>
        <v>20.105967651979924</v>
      </c>
      <c r="P36" s="47"/>
    </row>
    <row r="37" spans="1:16" s="42" customFormat="1" ht="16.5" customHeight="1">
      <c r="A37" s="108"/>
      <c r="B37" s="75"/>
      <c r="C37" s="62" t="s">
        <v>15</v>
      </c>
      <c r="D37" s="50"/>
      <c r="E37" s="89">
        <v>3570</v>
      </c>
      <c r="F37" s="104">
        <v>789</v>
      </c>
      <c r="G37" s="74">
        <v>1587</v>
      </c>
      <c r="H37" s="74">
        <v>258</v>
      </c>
      <c r="I37" s="74">
        <v>3070</v>
      </c>
      <c r="J37" s="74">
        <v>1261</v>
      </c>
      <c r="K37" s="74">
        <v>250</v>
      </c>
      <c r="L37" s="105">
        <v>14</v>
      </c>
      <c r="M37" s="29">
        <v>0.86</v>
      </c>
      <c r="N37" s="82">
        <f t="shared" si="2"/>
        <v>32.69961977186312</v>
      </c>
      <c r="O37" s="38">
        <v>19.8</v>
      </c>
      <c r="P37" s="47"/>
    </row>
    <row r="38" spans="1:16" s="42" customFormat="1" ht="18" customHeight="1">
      <c r="A38" s="108" t="s">
        <v>22</v>
      </c>
      <c r="B38" s="75"/>
      <c r="C38" s="63" t="s">
        <v>14</v>
      </c>
      <c r="D38" s="49"/>
      <c r="E38" s="88">
        <v>8693</v>
      </c>
      <c r="F38" s="103">
        <v>2269</v>
      </c>
      <c r="G38" s="73">
        <v>3622</v>
      </c>
      <c r="H38" s="73">
        <v>605</v>
      </c>
      <c r="I38" s="73">
        <v>9341</v>
      </c>
      <c r="J38" s="73">
        <v>3630</v>
      </c>
      <c r="K38" s="73">
        <v>679</v>
      </c>
      <c r="L38" s="106">
        <v>15</v>
      </c>
      <c r="M38" s="29">
        <f>I38/E38</f>
        <v>1.074542735534338</v>
      </c>
      <c r="N38" s="82">
        <f t="shared" si="2"/>
        <v>26.663728514764212</v>
      </c>
      <c r="O38" s="38">
        <f>K38/J38*100</f>
        <v>18.705234159779614</v>
      </c>
      <c r="P38" s="47"/>
    </row>
    <row r="39" spans="1:16" s="42" customFormat="1" ht="16.5" customHeight="1">
      <c r="A39" s="108"/>
      <c r="B39" s="75"/>
      <c r="C39" s="62" t="s">
        <v>15</v>
      </c>
      <c r="D39" s="50"/>
      <c r="E39" s="89">
        <v>3708</v>
      </c>
      <c r="F39" s="104">
        <v>915</v>
      </c>
      <c r="G39" s="74">
        <v>1672</v>
      </c>
      <c r="H39" s="74">
        <v>256</v>
      </c>
      <c r="I39" s="74">
        <v>3056</v>
      </c>
      <c r="J39" s="74">
        <v>927</v>
      </c>
      <c r="K39" s="74">
        <v>257</v>
      </c>
      <c r="L39" s="105">
        <v>22</v>
      </c>
      <c r="M39" s="29">
        <v>0.82</v>
      </c>
      <c r="N39" s="82">
        <f t="shared" si="2"/>
        <v>27.97814207650273</v>
      </c>
      <c r="O39" s="38">
        <v>27.7</v>
      </c>
      <c r="P39" s="47"/>
    </row>
    <row r="40" spans="1:16" s="42" customFormat="1" ht="18" customHeight="1">
      <c r="A40" s="108" t="s">
        <v>23</v>
      </c>
      <c r="B40" s="75"/>
      <c r="C40" s="63" t="s">
        <v>14</v>
      </c>
      <c r="D40" s="49"/>
      <c r="E40" s="88">
        <v>8303</v>
      </c>
      <c r="F40" s="103">
        <v>1729</v>
      </c>
      <c r="G40" s="73">
        <v>3136</v>
      </c>
      <c r="H40" s="73">
        <v>562</v>
      </c>
      <c r="I40" s="73">
        <v>9599</v>
      </c>
      <c r="J40" s="73">
        <v>3265</v>
      </c>
      <c r="K40" s="73">
        <v>650</v>
      </c>
      <c r="L40" s="106">
        <v>30</v>
      </c>
      <c r="M40" s="29">
        <f>I40/E40</f>
        <v>1.1560881609056968</v>
      </c>
      <c r="N40" s="82">
        <f t="shared" si="2"/>
        <v>32.50433776749566</v>
      </c>
      <c r="O40" s="38">
        <f>K40/J40*100</f>
        <v>19.90811638591118</v>
      </c>
      <c r="P40" s="47"/>
    </row>
    <row r="41" spans="1:16" s="42" customFormat="1" ht="16.5" customHeight="1">
      <c r="A41" s="108"/>
      <c r="B41" s="75"/>
      <c r="C41" s="62" t="s">
        <v>15</v>
      </c>
      <c r="D41" s="50"/>
      <c r="E41" s="89">
        <v>3636</v>
      </c>
      <c r="F41" s="104">
        <v>782</v>
      </c>
      <c r="G41" s="74">
        <v>1568</v>
      </c>
      <c r="H41" s="74">
        <v>268</v>
      </c>
      <c r="I41" s="74">
        <v>3000</v>
      </c>
      <c r="J41" s="74">
        <v>1072</v>
      </c>
      <c r="K41" s="74">
        <v>258</v>
      </c>
      <c r="L41" s="105">
        <v>6</v>
      </c>
      <c r="M41" s="29">
        <v>0.83</v>
      </c>
      <c r="N41" s="82">
        <f t="shared" si="2"/>
        <v>34.271099744245525</v>
      </c>
      <c r="O41" s="38">
        <v>24.1</v>
      </c>
      <c r="P41" s="47"/>
    </row>
    <row r="42" spans="1:16" s="42" customFormat="1" ht="18" customHeight="1">
      <c r="A42" s="108" t="s">
        <v>24</v>
      </c>
      <c r="B42" s="75"/>
      <c r="C42" s="63" t="s">
        <v>14</v>
      </c>
      <c r="D42" s="49"/>
      <c r="E42" s="88">
        <v>7675</v>
      </c>
      <c r="F42" s="103">
        <v>1438</v>
      </c>
      <c r="G42" s="73">
        <v>2314</v>
      </c>
      <c r="H42" s="73">
        <v>454</v>
      </c>
      <c r="I42" s="73">
        <v>9599</v>
      </c>
      <c r="J42" s="73">
        <v>3636</v>
      </c>
      <c r="K42" s="73">
        <v>557</v>
      </c>
      <c r="L42" s="106">
        <v>27</v>
      </c>
      <c r="M42" s="29">
        <f>I42/E42</f>
        <v>1.250684039087948</v>
      </c>
      <c r="N42" s="82">
        <f t="shared" si="2"/>
        <v>31.571627260083453</v>
      </c>
      <c r="O42" s="38">
        <f>K42/J42*100</f>
        <v>15.31903190319032</v>
      </c>
      <c r="P42" s="47"/>
    </row>
    <row r="43" spans="1:16" s="42" customFormat="1" ht="16.5" customHeight="1">
      <c r="A43" s="108"/>
      <c r="B43" s="75"/>
      <c r="C43" s="62" t="s">
        <v>15</v>
      </c>
      <c r="D43" s="50"/>
      <c r="E43" s="89">
        <v>3373</v>
      </c>
      <c r="F43" s="104">
        <v>562</v>
      </c>
      <c r="G43" s="74">
        <v>1083</v>
      </c>
      <c r="H43" s="74">
        <v>234</v>
      </c>
      <c r="I43" s="74">
        <v>2963</v>
      </c>
      <c r="J43" s="74">
        <v>1149</v>
      </c>
      <c r="K43" s="74">
        <v>182</v>
      </c>
      <c r="L43" s="105">
        <v>8</v>
      </c>
      <c r="M43" s="29">
        <v>0.88</v>
      </c>
      <c r="N43" s="82">
        <f t="shared" si="2"/>
        <v>41.637010676156585</v>
      </c>
      <c r="O43" s="38">
        <v>15.8</v>
      </c>
      <c r="P43" s="47"/>
    </row>
    <row r="44" spans="1:16" s="42" customFormat="1" ht="18" customHeight="1">
      <c r="A44" s="111" t="s">
        <v>41</v>
      </c>
      <c r="B44" s="72"/>
      <c r="C44" s="63" t="s">
        <v>14</v>
      </c>
      <c r="D44" s="49"/>
      <c r="E44" s="88">
        <v>7969</v>
      </c>
      <c r="F44" s="103">
        <v>2300</v>
      </c>
      <c r="G44" s="73">
        <v>3537</v>
      </c>
      <c r="H44" s="73">
        <v>480</v>
      </c>
      <c r="I44" s="73">
        <v>10543</v>
      </c>
      <c r="J44" s="73">
        <v>4513</v>
      </c>
      <c r="K44" s="73">
        <v>533</v>
      </c>
      <c r="L44" s="106">
        <v>20</v>
      </c>
      <c r="M44" s="29">
        <f>I44/E44</f>
        <v>1.3230016313213704</v>
      </c>
      <c r="N44" s="82">
        <f t="shared" si="2"/>
        <v>20.869565217391305</v>
      </c>
      <c r="O44" s="38">
        <f>K44/J44*100</f>
        <v>11.810325725681365</v>
      </c>
      <c r="P44" s="47"/>
    </row>
    <row r="45" spans="1:16" s="42" customFormat="1" ht="16.5" customHeight="1">
      <c r="A45" s="111"/>
      <c r="B45" s="72"/>
      <c r="C45" s="62" t="s">
        <v>15</v>
      </c>
      <c r="D45" s="50"/>
      <c r="E45" s="89">
        <v>3458</v>
      </c>
      <c r="F45" s="104">
        <v>908</v>
      </c>
      <c r="G45" s="74">
        <v>1590</v>
      </c>
      <c r="H45" s="74">
        <v>203</v>
      </c>
      <c r="I45" s="74">
        <v>3115</v>
      </c>
      <c r="J45" s="74">
        <v>1168</v>
      </c>
      <c r="K45" s="74">
        <v>215</v>
      </c>
      <c r="L45" s="105">
        <v>4</v>
      </c>
      <c r="M45" s="29">
        <v>0.9</v>
      </c>
      <c r="N45" s="82">
        <f t="shared" si="2"/>
        <v>22.356828193832598</v>
      </c>
      <c r="O45" s="38">
        <v>18.4</v>
      </c>
      <c r="P45" s="47"/>
    </row>
    <row r="46" spans="1:16" s="42" customFormat="1" ht="18" customHeight="1">
      <c r="A46" s="108" t="s">
        <v>25</v>
      </c>
      <c r="B46" s="75"/>
      <c r="C46" s="63" t="s">
        <v>14</v>
      </c>
      <c r="D46" s="49"/>
      <c r="E46" s="88">
        <v>8345</v>
      </c>
      <c r="F46" s="103">
        <v>2177</v>
      </c>
      <c r="G46" s="73">
        <v>4462</v>
      </c>
      <c r="H46" s="73">
        <v>564</v>
      </c>
      <c r="I46" s="73">
        <v>11785</v>
      </c>
      <c r="J46" s="73">
        <v>4226</v>
      </c>
      <c r="K46" s="73">
        <v>671</v>
      </c>
      <c r="L46" s="106">
        <v>23</v>
      </c>
      <c r="M46" s="29">
        <f>I46/E46</f>
        <v>1.4122228879568604</v>
      </c>
      <c r="N46" s="82">
        <f t="shared" si="2"/>
        <v>25.90721175930179</v>
      </c>
      <c r="O46" s="38">
        <f>K46/J46*100</f>
        <v>15.87789872219593</v>
      </c>
      <c r="P46" s="47"/>
    </row>
    <row r="47" spans="1:16" s="42" customFormat="1" ht="16.5" customHeight="1">
      <c r="A47" s="108"/>
      <c r="B47" s="75"/>
      <c r="C47" s="62" t="s">
        <v>15</v>
      </c>
      <c r="D47" s="50"/>
      <c r="E47" s="89">
        <v>3595</v>
      </c>
      <c r="F47" s="104">
        <v>884</v>
      </c>
      <c r="G47" s="74">
        <v>1658</v>
      </c>
      <c r="H47" s="74">
        <v>265</v>
      </c>
      <c r="I47" s="74">
        <v>3153</v>
      </c>
      <c r="J47" s="74">
        <v>1040</v>
      </c>
      <c r="K47" s="74">
        <v>238</v>
      </c>
      <c r="L47" s="105">
        <v>6</v>
      </c>
      <c r="M47" s="29">
        <v>0.88</v>
      </c>
      <c r="N47" s="82">
        <f t="shared" si="2"/>
        <v>29.97737556561086</v>
      </c>
      <c r="O47" s="38">
        <v>22.9</v>
      </c>
      <c r="P47" s="47"/>
    </row>
    <row r="48" spans="1:16" s="42" customFormat="1" ht="18" customHeight="1">
      <c r="A48" s="108" t="s">
        <v>26</v>
      </c>
      <c r="B48" s="75"/>
      <c r="C48" s="63" t="s">
        <v>14</v>
      </c>
      <c r="D48" s="49"/>
      <c r="E48" s="88">
        <v>8918</v>
      </c>
      <c r="F48" s="103">
        <v>2204</v>
      </c>
      <c r="G48" s="73">
        <v>4232</v>
      </c>
      <c r="H48" s="73">
        <v>865</v>
      </c>
      <c r="I48" s="73">
        <v>12332</v>
      </c>
      <c r="J48" s="73">
        <v>4392</v>
      </c>
      <c r="K48" s="73">
        <v>1189</v>
      </c>
      <c r="L48" s="106">
        <v>46</v>
      </c>
      <c r="M48" s="29">
        <f>I48/E48</f>
        <v>1.3828212603722807</v>
      </c>
      <c r="N48" s="82">
        <f t="shared" si="2"/>
        <v>39.24682395644283</v>
      </c>
      <c r="O48" s="38">
        <f>K48/J48*100</f>
        <v>27.071948998178506</v>
      </c>
      <c r="P48" s="47"/>
    </row>
    <row r="49" spans="1:15" s="42" customFormat="1" ht="16.5" customHeight="1" thickBot="1">
      <c r="A49" s="108"/>
      <c r="B49" s="75"/>
      <c r="C49" s="62" t="s">
        <v>15</v>
      </c>
      <c r="D49" s="50"/>
      <c r="E49" s="89">
        <v>3809</v>
      </c>
      <c r="F49" s="104">
        <v>868</v>
      </c>
      <c r="G49" s="74">
        <v>1748</v>
      </c>
      <c r="H49" s="74">
        <v>297</v>
      </c>
      <c r="I49" s="74">
        <v>3090</v>
      </c>
      <c r="J49" s="74">
        <v>1136</v>
      </c>
      <c r="K49" s="74">
        <v>273</v>
      </c>
      <c r="L49" s="105">
        <v>16</v>
      </c>
      <c r="M49" s="29">
        <v>0.81</v>
      </c>
      <c r="N49" s="107">
        <f t="shared" si="2"/>
        <v>34.21658986175115</v>
      </c>
      <c r="O49" s="38">
        <v>24</v>
      </c>
    </row>
    <row r="50" spans="1:15" ht="6.75" customHeight="1">
      <c r="A50" s="15"/>
      <c r="B50" s="15"/>
      <c r="C50" s="55"/>
      <c r="D50" s="23"/>
      <c r="E50" s="16"/>
      <c r="F50" s="16"/>
      <c r="G50" s="16"/>
      <c r="H50" s="16"/>
      <c r="I50" s="16"/>
      <c r="J50" s="16"/>
      <c r="K50" s="16"/>
      <c r="L50" s="16"/>
      <c r="M50" s="17"/>
      <c r="N50" s="83"/>
      <c r="O50" s="18"/>
    </row>
    <row r="51" spans="1:15" ht="15" customHeight="1">
      <c r="A51" s="2" t="s">
        <v>36</v>
      </c>
      <c r="B51" s="2"/>
      <c r="C51" s="19"/>
      <c r="D51" s="19"/>
      <c r="E51" s="2"/>
      <c r="F51" s="2"/>
      <c r="G51" s="2"/>
      <c r="H51" s="2"/>
      <c r="I51" s="2"/>
      <c r="J51" s="2"/>
      <c r="K51" s="2"/>
      <c r="L51" s="2"/>
      <c r="M51" s="12"/>
      <c r="N51" s="13"/>
      <c r="O51" s="20" t="s">
        <v>9</v>
      </c>
    </row>
    <row r="52" spans="1:9" ht="15.75" customHeight="1">
      <c r="A52" s="2" t="s">
        <v>37</v>
      </c>
      <c r="B52" s="2"/>
      <c r="C52" s="19"/>
      <c r="D52" s="19"/>
      <c r="E52" s="2"/>
      <c r="F52" s="2"/>
      <c r="G52" s="2"/>
      <c r="H52" s="2"/>
      <c r="I52" s="2"/>
    </row>
    <row r="53" ht="12" customHeight="1">
      <c r="M53" s="14"/>
    </row>
    <row r="54" ht="12" customHeight="1"/>
  </sheetData>
  <sheetProtection/>
  <mergeCells count="25">
    <mergeCell ref="J4:L4"/>
    <mergeCell ref="O7:O8"/>
    <mergeCell ref="N7:N8"/>
    <mergeCell ref="A48:A49"/>
    <mergeCell ref="A26:A27"/>
    <mergeCell ref="A28:A29"/>
    <mergeCell ref="A30:A31"/>
    <mergeCell ref="A32:A33"/>
    <mergeCell ref="E7:F7"/>
    <mergeCell ref="G7:G8"/>
    <mergeCell ref="H7:H8"/>
    <mergeCell ref="M7:M8"/>
    <mergeCell ref="A36:A37"/>
    <mergeCell ref="A22:A24"/>
    <mergeCell ref="A34:A35"/>
    <mergeCell ref="A10:A12"/>
    <mergeCell ref="A46:A47"/>
    <mergeCell ref="A7:C8"/>
    <mergeCell ref="A40:A41"/>
    <mergeCell ref="A42:A43"/>
    <mergeCell ref="A44:A45"/>
    <mergeCell ref="A13:A15"/>
    <mergeCell ref="A38:A39"/>
    <mergeCell ref="A16:A18"/>
    <mergeCell ref="A19:A21"/>
  </mergeCells>
  <printOptions/>
  <pageMargins left="0.5905511811023623" right="0.5905511811023623" top="0.3937007874015748" bottom="0.7874015748031497" header="0.5118110236220472" footer="0.5118110236220472"/>
  <pageSetup horizontalDpi="600" verticalDpi="600" orientation="portrait" paperSize="9" scale="95" r:id="rId1"/>
  <colBreaks count="1" manualBreakCount="1">
    <brk id="9" max="51" man="1"/>
  </colBreaks>
  <ignoredErrors>
    <ignoredError sqref="A28:A43 A45:A4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岡田　貞夫</dc:creator>
  <cp:keywords/>
  <dc:description/>
  <cp:lastModifiedBy>A-AB</cp:lastModifiedBy>
  <cp:lastPrinted>2014-01-23T08:00:59Z</cp:lastPrinted>
  <dcterms:created xsi:type="dcterms:W3CDTF">2001-06-29T06:16:39Z</dcterms:created>
  <dcterms:modified xsi:type="dcterms:W3CDTF">2014-01-23T08:01:06Z</dcterms:modified>
  <cp:category/>
  <cp:version/>
  <cp:contentType/>
  <cp:contentStatus/>
</cp:coreProperties>
</file>