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６" sheetId="1" r:id="rId1"/>
  </sheets>
  <definedNames/>
  <calcPr calcMode="manual" fullCalcOnLoad="1"/>
</workbook>
</file>

<file path=xl/sharedStrings.xml><?xml version="1.0" encoding="utf-8"?>
<sst xmlns="http://schemas.openxmlformats.org/spreadsheetml/2006/main" count="103" uniqueCount="59">
  <si>
    <t>男</t>
  </si>
  <si>
    <t>女</t>
  </si>
  <si>
    <t>総数</t>
  </si>
  <si>
    <t>第一次産業</t>
  </si>
  <si>
    <t>第二次産業</t>
  </si>
  <si>
    <t>第三次産業</t>
  </si>
  <si>
    <t>-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</si>
  <si>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</si>
  <si>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</si>
  <si>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</si>
  <si>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</si>
  <si>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</si>
  <si>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</si>
  <si>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</si>
  <si>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</si>
  <si>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</si>
  <si>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</si>
  <si>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</si>
  <si>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</si>
  <si>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</si>
  <si>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
熱供給・水道業</t>
  </si>
  <si>
    <t>金融・保険業</t>
  </si>
  <si>
    <t>不動産業</t>
  </si>
  <si>
    <t>産　　業　　分　　類</t>
  </si>
  <si>
    <t>注  平成17年10月１日現在</t>
  </si>
  <si>
    <t>情報通信業</t>
  </si>
  <si>
    <t>Ｈ</t>
  </si>
  <si>
    <t>Ｉ</t>
  </si>
  <si>
    <t>運輸業</t>
  </si>
  <si>
    <t>Ｊ</t>
  </si>
  <si>
    <t>卸売・小売業</t>
  </si>
  <si>
    <t>Ｋ</t>
  </si>
  <si>
    <t>Ｌ</t>
  </si>
  <si>
    <t>Ｍ</t>
  </si>
  <si>
    <t>飲食店，宿泊業</t>
  </si>
  <si>
    <t>Ｎ</t>
  </si>
  <si>
    <t>医療，福祉</t>
  </si>
  <si>
    <t>Ｏ</t>
  </si>
  <si>
    <t>教育，学習支援業</t>
  </si>
  <si>
    <t>複合サービス事業</t>
  </si>
  <si>
    <t>公務（他に分類されないもの）</t>
  </si>
  <si>
    <t>Ｐ</t>
  </si>
  <si>
    <t>Ｑ</t>
  </si>
  <si>
    <t>Ｒ</t>
  </si>
  <si>
    <t>サービス業（他に分類されないもの）</t>
  </si>
  <si>
    <t>16　産業(大分類）別就業人口</t>
  </si>
  <si>
    <t>Ｓ</t>
  </si>
  <si>
    <t>分類不能の産業</t>
  </si>
  <si>
    <t>-</t>
  </si>
  <si>
    <t>構　　　　　　成　　　　　　　比</t>
  </si>
  <si>
    <t>　　　　　　　　実　　　　　　　　　　　</t>
  </si>
  <si>
    <t>静　　　岡　　　市</t>
  </si>
  <si>
    <t>　　数</t>
  </si>
  <si>
    <t>総　　数</t>
  </si>
  <si>
    <t>国勢調査</t>
  </si>
  <si>
    <t>旧　　蒲　　原　　町</t>
  </si>
  <si>
    <t>旧　　由　　比　　町</t>
  </si>
  <si>
    <t>町</t>
  </si>
  <si>
    <t>旧　　由　　比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</si>
</sst>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0.00000000_ "/>
    <numFmt numFmtId="189" formatCode="0.0000000_ "/>
    <numFmt numFmtId="190" formatCode="0.000000_ "/>
    <numFmt numFmtId="191" formatCode="0.00000_ "/>
    <numFmt numFmtId="192" formatCode="0.0000_ "/>
    <numFmt numFmtId="193" formatCode="0.000_ "/>
    <numFmt numFmtId="194" formatCode="0.00_ "/>
    <numFmt numFmtId="195" formatCode="0.0_ "/>
    <numFmt numFmtId="196" formatCode="&quot;¥&quot;#,##0_);[Red]\(&quot;¥&quot;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11" fillId="0" borderId="0">
      <alignment/>
      <protection/>
    </xf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6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3" fillId="0" borderId="0" xfId="0" applyFont="1" applyAlignment="1">
      <alignment vertical="top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58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7" fillId="0" borderId="0" xfId="0" applyFont="1" applyAlignment="1">
      <alignment vertical="center"/>
    </xf>
    <xf numFmtId="38" fontId="14" fillId="0" borderId="0" xfId="58" applyFont="1" applyBorder="1" applyAlignment="1">
      <alignment vertical="center"/>
    </xf>
    <xf numFmtId="18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wrapText="1"/>
    </xf>
    <xf numFmtId="0" fontId="15" fillId="0" borderId="12" xfId="0" applyFont="1" applyBorder="1" applyAlignment="1">
      <alignment vertical="center" wrapText="1"/>
    </xf>
    <xf numFmtId="0" fontId="16" fillId="0" borderId="0" xfId="0" applyFont="1" applyBorder="1" applyAlignment="1">
      <alignment horizontal="distributed" vertical="center"/>
    </xf>
    <xf numFmtId="0" fontId="16" fillId="0" borderId="12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vertical="center" wrapText="1"/>
    </xf>
    <xf numFmtId="2" fontId="14" fillId="0" borderId="0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181" fontId="2" fillId="0" borderId="0" xfId="58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14" fillId="0" borderId="0" xfId="58" applyNumberFormat="1" applyFont="1" applyBorder="1" applyAlignment="1">
      <alignment vertical="center"/>
    </xf>
    <xf numFmtId="181" fontId="14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38" fontId="14" fillId="0" borderId="0" xfId="58" applyFont="1" applyBorder="1" applyAlignment="1">
      <alignment horizontal="right" vertical="center"/>
    </xf>
    <xf numFmtId="1" fontId="14" fillId="0" borderId="0" xfId="0" applyNumberFormat="1" applyFont="1" applyBorder="1" applyAlignment="1">
      <alignment horizontal="right" vertical="center"/>
    </xf>
    <xf numFmtId="181" fontId="14" fillId="0" borderId="0" xfId="58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4" fillId="0" borderId="15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SheetLayoutView="100" workbookViewId="0" topLeftCell="A1">
      <selection activeCell="V5" sqref="V5"/>
    </sheetView>
  </sheetViews>
  <sheetFormatPr defaultColWidth="9.00390625" defaultRowHeight="15" customHeight="1"/>
  <cols>
    <col min="1" max="1" width="2.00390625" style="13" customWidth="1"/>
    <col min="2" max="2" width="2.50390625" style="35" customWidth="1"/>
    <col min="3" max="3" width="27.75390625" style="13" customWidth="1"/>
    <col min="4" max="4" width="0.875" style="13" customWidth="1"/>
    <col min="5" max="22" width="10.625" style="13" customWidth="1"/>
    <col min="23" max="16384" width="9.00390625" style="13" customWidth="1"/>
  </cols>
  <sheetData>
    <row r="1" spans="1:23" ht="15" customHeight="1">
      <c r="A1" s="13" t="s">
        <v>54</v>
      </c>
      <c r="S1" s="36"/>
      <c r="W1" s="36" t="s">
        <v>54</v>
      </c>
    </row>
    <row r="4" ht="13.5" customHeight="1"/>
    <row r="5" spans="1:4" ht="19.5" customHeight="1" thickBot="1">
      <c r="A5" s="1" t="s">
        <v>45</v>
      </c>
      <c r="D5" s="16"/>
    </row>
    <row r="6" spans="1:22" ht="13.5" customHeight="1" thickTop="1">
      <c r="A6" s="43" t="s">
        <v>23</v>
      </c>
      <c r="B6" s="43"/>
      <c r="C6" s="43"/>
      <c r="D6" s="28"/>
      <c r="E6" s="41" t="s">
        <v>50</v>
      </c>
      <c r="F6" s="42"/>
      <c r="G6" s="42"/>
      <c r="H6" s="42"/>
      <c r="I6" s="42" t="s">
        <v>52</v>
      </c>
      <c r="J6" s="42"/>
      <c r="K6" s="42"/>
      <c r="L6" s="42"/>
      <c r="M6" s="46"/>
      <c r="N6" s="41" t="s">
        <v>49</v>
      </c>
      <c r="O6" s="42"/>
      <c r="P6" s="42"/>
      <c r="Q6" s="42"/>
      <c r="R6" s="42"/>
      <c r="S6" s="42"/>
      <c r="T6" s="42"/>
      <c r="U6" s="42"/>
      <c r="V6" s="42"/>
    </row>
    <row r="7" spans="1:22" ht="13.5" customHeight="1">
      <c r="A7" s="44"/>
      <c r="B7" s="44"/>
      <c r="C7" s="44"/>
      <c r="D7" s="25"/>
      <c r="E7" s="47" t="s">
        <v>51</v>
      </c>
      <c r="F7" s="48"/>
      <c r="G7" s="50"/>
      <c r="H7" s="47" t="s">
        <v>55</v>
      </c>
      <c r="I7" s="48"/>
      <c r="J7" s="50"/>
      <c r="K7" s="47" t="s">
        <v>58</v>
      </c>
      <c r="L7" s="48"/>
      <c r="M7" s="9" t="s">
        <v>57</v>
      </c>
      <c r="N7" s="47" t="s">
        <v>51</v>
      </c>
      <c r="O7" s="48"/>
      <c r="P7" s="50"/>
      <c r="Q7" s="47" t="s">
        <v>55</v>
      </c>
      <c r="R7" s="48"/>
      <c r="S7" s="48"/>
      <c r="T7" s="47" t="s">
        <v>56</v>
      </c>
      <c r="U7" s="48"/>
      <c r="V7" s="48"/>
    </row>
    <row r="8" spans="1:22" ht="13.5" customHeight="1">
      <c r="A8" s="45"/>
      <c r="B8" s="45"/>
      <c r="C8" s="45"/>
      <c r="D8" s="27"/>
      <c r="E8" s="8" t="s">
        <v>53</v>
      </c>
      <c r="F8" s="6" t="s">
        <v>0</v>
      </c>
      <c r="G8" s="8" t="s">
        <v>1</v>
      </c>
      <c r="H8" s="9" t="s">
        <v>53</v>
      </c>
      <c r="I8" s="6" t="s">
        <v>0</v>
      </c>
      <c r="J8" s="8" t="s">
        <v>1</v>
      </c>
      <c r="K8" s="9" t="s">
        <v>53</v>
      </c>
      <c r="L8" s="6" t="s">
        <v>0</v>
      </c>
      <c r="M8" s="6" t="s">
        <v>1</v>
      </c>
      <c r="N8" s="8" t="s">
        <v>53</v>
      </c>
      <c r="O8" s="6" t="s">
        <v>0</v>
      </c>
      <c r="P8" s="8" t="s">
        <v>1</v>
      </c>
      <c r="Q8" s="9" t="s">
        <v>53</v>
      </c>
      <c r="R8" s="6" t="s">
        <v>0</v>
      </c>
      <c r="S8" s="8" t="s">
        <v>1</v>
      </c>
      <c r="T8" s="9" t="s">
        <v>53</v>
      </c>
      <c r="U8" s="6" t="s">
        <v>0</v>
      </c>
      <c r="V8" s="6" t="s">
        <v>1</v>
      </c>
    </row>
    <row r="9" spans="1:22" ht="7.5" customHeight="1">
      <c r="A9" s="12"/>
      <c r="B9" s="7"/>
      <c r="C9" s="12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3" customFormat="1" ht="12.75" customHeight="1">
      <c r="A10" s="49" t="s">
        <v>2</v>
      </c>
      <c r="B10" s="49"/>
      <c r="C10" s="49"/>
      <c r="D10" s="2"/>
      <c r="E10" s="4">
        <f aca="true" t="shared" si="0" ref="E10:J10">SUM(E12,E17,E22,E36)</f>
        <v>360812</v>
      </c>
      <c r="F10" s="4">
        <f t="shared" si="0"/>
        <v>205775</v>
      </c>
      <c r="G10" s="4">
        <f t="shared" si="0"/>
        <v>155037</v>
      </c>
      <c r="H10" s="4">
        <f t="shared" si="0"/>
        <v>6719</v>
      </c>
      <c r="I10" s="4">
        <f t="shared" si="0"/>
        <v>3818</v>
      </c>
      <c r="J10" s="4">
        <f t="shared" si="0"/>
        <v>2901</v>
      </c>
      <c r="K10" s="4">
        <f>SUM(K12,K17,K22,K36)</f>
        <v>5170</v>
      </c>
      <c r="L10" s="4">
        <f>SUM(L12,L17,L22,L36)</f>
        <v>2825</v>
      </c>
      <c r="M10" s="4">
        <f>SUM(M12,M17,M22,M36)</f>
        <v>2345</v>
      </c>
      <c r="N10" s="5">
        <v>100</v>
      </c>
      <c r="O10" s="5">
        <v>100</v>
      </c>
      <c r="P10" s="5">
        <v>100</v>
      </c>
      <c r="Q10" s="5">
        <v>100</v>
      </c>
      <c r="R10" s="5">
        <v>100</v>
      </c>
      <c r="S10" s="5">
        <v>100</v>
      </c>
      <c r="T10" s="5">
        <v>100</v>
      </c>
      <c r="U10" s="5">
        <v>100</v>
      </c>
      <c r="V10" s="5">
        <v>100</v>
      </c>
    </row>
    <row r="11" spans="1:22" ht="4.5" customHeight="1">
      <c r="A11" s="12"/>
      <c r="B11" s="7"/>
      <c r="C11" s="12"/>
      <c r="D11" s="1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8"/>
      <c r="T11" s="17"/>
      <c r="U11" s="18"/>
      <c r="V11" s="18"/>
    </row>
    <row r="12" spans="1:22" s="3" customFormat="1" ht="13.5" customHeight="1">
      <c r="A12" s="49" t="s">
        <v>3</v>
      </c>
      <c r="B12" s="49"/>
      <c r="C12" s="49"/>
      <c r="D12" s="2"/>
      <c r="E12" s="4">
        <f aca="true" t="shared" si="1" ref="E12:J12">SUM(E13:E15)</f>
        <v>12051</v>
      </c>
      <c r="F12" s="4">
        <f t="shared" si="1"/>
        <v>6702</v>
      </c>
      <c r="G12" s="4">
        <f t="shared" si="1"/>
        <v>5349</v>
      </c>
      <c r="H12" s="4">
        <f t="shared" si="1"/>
        <v>170</v>
      </c>
      <c r="I12" s="4">
        <f t="shared" si="1"/>
        <v>117</v>
      </c>
      <c r="J12" s="4">
        <f t="shared" si="1"/>
        <v>53</v>
      </c>
      <c r="K12" s="4">
        <f>SUM(K13:K15)</f>
        <v>474</v>
      </c>
      <c r="L12" s="4">
        <f>SUM(L13:L15)</f>
        <v>312</v>
      </c>
      <c r="M12" s="4">
        <f>SUM(M13:M15)</f>
        <v>162</v>
      </c>
      <c r="N12" s="29">
        <v>3.3</v>
      </c>
      <c r="O12" s="29">
        <v>3.3</v>
      </c>
      <c r="P12" s="29">
        <v>3.4</v>
      </c>
      <c r="Q12" s="29">
        <v>2.5</v>
      </c>
      <c r="R12" s="30">
        <v>3.1</v>
      </c>
      <c r="S12" s="30">
        <v>1.8</v>
      </c>
      <c r="T12" s="29">
        <f>K12/K10*100</f>
        <v>9.168278529980658</v>
      </c>
      <c r="U12" s="30">
        <f>L12/L10*100</f>
        <v>11.04424778761062</v>
      </c>
      <c r="V12" s="30">
        <f>M12/M10*100</f>
        <v>6.908315565031983</v>
      </c>
    </row>
    <row r="13" spans="1:22" ht="14.25" customHeight="1">
      <c r="A13" s="12"/>
      <c r="B13" s="7" t="s">
        <v>7</v>
      </c>
      <c r="C13" s="19" t="s">
        <v>8</v>
      </c>
      <c r="D13" s="11"/>
      <c r="E13" s="17">
        <f>SUM(F13,G13)</f>
        <v>11512</v>
      </c>
      <c r="F13" s="17">
        <v>6235</v>
      </c>
      <c r="G13" s="17">
        <v>5277</v>
      </c>
      <c r="H13" s="17">
        <f>SUM(I13:J13)</f>
        <v>105</v>
      </c>
      <c r="I13" s="17">
        <v>67</v>
      </c>
      <c r="J13" s="17">
        <v>38</v>
      </c>
      <c r="K13" s="17">
        <f>SUM(L13:M13)</f>
        <v>315</v>
      </c>
      <c r="L13" s="17">
        <v>179</v>
      </c>
      <c r="M13" s="17">
        <v>136</v>
      </c>
      <c r="N13" s="31">
        <v>3.2</v>
      </c>
      <c r="O13" s="31">
        <v>3</v>
      </c>
      <c r="P13" s="31">
        <v>3.4</v>
      </c>
      <c r="Q13" s="31">
        <v>1.6</v>
      </c>
      <c r="R13" s="32">
        <v>1.8</v>
      </c>
      <c r="S13" s="32">
        <v>1.3</v>
      </c>
      <c r="T13" s="31">
        <f>K13/K10*100</f>
        <v>6.09284332688588</v>
      </c>
      <c r="U13" s="32">
        <f>L13/L10*100</f>
        <v>6.336283185840708</v>
      </c>
      <c r="V13" s="32">
        <f>M13/M10*100</f>
        <v>5.799573560767591</v>
      </c>
    </row>
    <row r="14" spans="1:22" ht="12.75" customHeight="1">
      <c r="A14" s="12"/>
      <c r="B14" s="7" t="s">
        <v>9</v>
      </c>
      <c r="C14" s="19" t="s">
        <v>10</v>
      </c>
      <c r="D14" s="11"/>
      <c r="E14" s="17">
        <f>SUM(F14,G14)</f>
        <v>171</v>
      </c>
      <c r="F14" s="17">
        <v>155</v>
      </c>
      <c r="G14" s="17">
        <v>16</v>
      </c>
      <c r="H14" s="26" t="s">
        <v>48</v>
      </c>
      <c r="I14" s="26" t="s">
        <v>6</v>
      </c>
      <c r="J14" s="26" t="s">
        <v>6</v>
      </c>
      <c r="K14" s="26" t="s">
        <v>48</v>
      </c>
      <c r="L14" s="26" t="s">
        <v>48</v>
      </c>
      <c r="M14" s="26" t="s">
        <v>48</v>
      </c>
      <c r="N14" s="31">
        <v>0</v>
      </c>
      <c r="O14" s="31">
        <v>0.1</v>
      </c>
      <c r="P14" s="31">
        <v>0</v>
      </c>
      <c r="Q14" s="26" t="s">
        <v>6</v>
      </c>
      <c r="R14" s="26" t="s">
        <v>6</v>
      </c>
      <c r="S14" s="26" t="s">
        <v>6</v>
      </c>
      <c r="T14" s="26" t="s">
        <v>48</v>
      </c>
      <c r="U14" s="26" t="s">
        <v>48</v>
      </c>
      <c r="V14" s="26" t="s">
        <v>48</v>
      </c>
    </row>
    <row r="15" spans="1:22" ht="13.5" customHeight="1">
      <c r="A15" s="12"/>
      <c r="B15" s="7" t="s">
        <v>11</v>
      </c>
      <c r="C15" s="19" t="s">
        <v>12</v>
      </c>
      <c r="D15" s="11"/>
      <c r="E15" s="17">
        <f>SUM(F15,G15)</f>
        <v>368</v>
      </c>
      <c r="F15" s="17">
        <v>312</v>
      </c>
      <c r="G15" s="17">
        <v>56</v>
      </c>
      <c r="H15" s="17">
        <f>SUM(I15:J15)</f>
        <v>65</v>
      </c>
      <c r="I15" s="17">
        <v>50</v>
      </c>
      <c r="J15" s="17">
        <v>15</v>
      </c>
      <c r="K15" s="17">
        <f>SUM(L15:M15)</f>
        <v>159</v>
      </c>
      <c r="L15" s="17">
        <v>133</v>
      </c>
      <c r="M15" s="17">
        <v>26</v>
      </c>
      <c r="N15" s="31">
        <v>0.1</v>
      </c>
      <c r="O15" s="31">
        <v>0.2</v>
      </c>
      <c r="P15" s="31">
        <v>0</v>
      </c>
      <c r="Q15" s="31">
        <v>1</v>
      </c>
      <c r="R15" s="32">
        <v>1.3</v>
      </c>
      <c r="S15" s="32">
        <v>0.5</v>
      </c>
      <c r="T15" s="31">
        <f>K15/K10*100</f>
        <v>3.0754352030947776</v>
      </c>
      <c r="U15" s="32">
        <f>L15/L10*100</f>
        <v>4.707964601769912</v>
      </c>
      <c r="V15" s="32">
        <f>M15/M10*100</f>
        <v>1.1087420042643923</v>
      </c>
    </row>
    <row r="16" spans="1:22" ht="4.5" customHeight="1">
      <c r="A16" s="12"/>
      <c r="B16" s="7"/>
      <c r="C16" s="12"/>
      <c r="D16" s="11"/>
      <c r="E16" s="17"/>
      <c r="F16" s="17"/>
      <c r="G16" s="17"/>
      <c r="H16" s="17"/>
      <c r="I16" s="17"/>
      <c r="J16" s="17"/>
      <c r="K16" s="17"/>
      <c r="L16" s="17"/>
      <c r="M16" s="17"/>
      <c r="N16" s="31"/>
      <c r="O16" s="31"/>
      <c r="P16" s="31"/>
      <c r="Q16" s="31"/>
      <c r="R16" s="32"/>
      <c r="S16" s="32"/>
      <c r="T16" s="31"/>
      <c r="U16" s="32"/>
      <c r="V16" s="32"/>
    </row>
    <row r="17" spans="1:22" s="3" customFormat="1" ht="13.5" customHeight="1">
      <c r="A17" s="49" t="s">
        <v>4</v>
      </c>
      <c r="B17" s="49"/>
      <c r="C17" s="49"/>
      <c r="D17" s="2"/>
      <c r="E17" s="4">
        <f aca="true" t="shared" si="2" ref="E17:J17">SUM(E18:E20)</f>
        <v>97828</v>
      </c>
      <c r="F17" s="4">
        <f t="shared" si="2"/>
        <v>70479</v>
      </c>
      <c r="G17" s="4">
        <f t="shared" si="2"/>
        <v>27349</v>
      </c>
      <c r="H17" s="4">
        <f t="shared" si="2"/>
        <v>3125</v>
      </c>
      <c r="I17" s="4">
        <f t="shared" si="2"/>
        <v>2144</v>
      </c>
      <c r="J17" s="4">
        <f t="shared" si="2"/>
        <v>981</v>
      </c>
      <c r="K17" s="4">
        <f>SUM(K18:K20)</f>
        <v>2085</v>
      </c>
      <c r="L17" s="4">
        <f>SUM(L18:L20)</f>
        <v>1327</v>
      </c>
      <c r="M17" s="4">
        <f>SUM(M18:M20)</f>
        <v>758</v>
      </c>
      <c r="N17" s="29">
        <v>27.1</v>
      </c>
      <c r="O17" s="29">
        <v>34.3</v>
      </c>
      <c r="P17" s="29">
        <v>17.6</v>
      </c>
      <c r="Q17" s="29">
        <v>46.5</v>
      </c>
      <c r="R17" s="30">
        <v>56.2</v>
      </c>
      <c r="S17" s="30">
        <v>33.8</v>
      </c>
      <c r="T17" s="29">
        <f>K17/K10*100</f>
        <v>40.32882011605416</v>
      </c>
      <c r="U17" s="30">
        <f>L17/L10*100</f>
        <v>46.97345132743363</v>
      </c>
      <c r="V17" s="30">
        <f>M17/M10*100</f>
        <v>32.32409381663113</v>
      </c>
    </row>
    <row r="18" spans="1:22" ht="13.5" customHeight="1">
      <c r="A18" s="12"/>
      <c r="B18" s="7" t="s">
        <v>13</v>
      </c>
      <c r="C18" s="19" t="s">
        <v>14</v>
      </c>
      <c r="D18" s="11"/>
      <c r="E18" s="17">
        <f>SUM(F18,G18)</f>
        <v>87</v>
      </c>
      <c r="F18" s="17">
        <v>70</v>
      </c>
      <c r="G18" s="17">
        <v>17</v>
      </c>
      <c r="H18" s="17">
        <f>SUM(I18:J18)</f>
        <v>1</v>
      </c>
      <c r="I18" s="17">
        <v>1</v>
      </c>
      <c r="J18" s="26" t="s">
        <v>6</v>
      </c>
      <c r="K18" s="37" t="s">
        <v>48</v>
      </c>
      <c r="L18" s="37" t="s">
        <v>48</v>
      </c>
      <c r="M18" s="38" t="s">
        <v>48</v>
      </c>
      <c r="N18" s="31">
        <v>0</v>
      </c>
      <c r="O18" s="31">
        <v>0</v>
      </c>
      <c r="P18" s="31">
        <v>0</v>
      </c>
      <c r="Q18" s="31">
        <v>0</v>
      </c>
      <c r="R18" s="32">
        <v>0</v>
      </c>
      <c r="S18" s="26" t="s">
        <v>6</v>
      </c>
      <c r="T18" s="39" t="s">
        <v>48</v>
      </c>
      <c r="U18" s="40" t="s">
        <v>48</v>
      </c>
      <c r="V18" s="26" t="s">
        <v>48</v>
      </c>
    </row>
    <row r="19" spans="1:22" ht="12.75" customHeight="1">
      <c r="A19" s="12"/>
      <c r="B19" s="7" t="s">
        <v>15</v>
      </c>
      <c r="C19" s="19" t="s">
        <v>16</v>
      </c>
      <c r="D19" s="11"/>
      <c r="E19" s="17">
        <f>SUM(F19,G19)</f>
        <v>34893</v>
      </c>
      <c r="F19" s="17">
        <v>29130</v>
      </c>
      <c r="G19" s="17">
        <v>5763</v>
      </c>
      <c r="H19" s="17">
        <f>SUM(I19:J19)</f>
        <v>605</v>
      </c>
      <c r="I19" s="17">
        <v>503</v>
      </c>
      <c r="J19" s="17">
        <v>102</v>
      </c>
      <c r="K19" s="17">
        <f>SUM(L19:M19)</f>
        <v>642</v>
      </c>
      <c r="L19" s="17">
        <v>552</v>
      </c>
      <c r="M19" s="17">
        <v>90</v>
      </c>
      <c r="N19" s="31">
        <v>9.7</v>
      </c>
      <c r="O19" s="31">
        <v>14.2</v>
      </c>
      <c r="P19" s="31">
        <v>3.7</v>
      </c>
      <c r="Q19" s="31">
        <v>9</v>
      </c>
      <c r="R19" s="32">
        <v>13.2</v>
      </c>
      <c r="S19" s="32">
        <v>3.5</v>
      </c>
      <c r="T19" s="31">
        <f>K19/K10*100</f>
        <v>12.41779497098646</v>
      </c>
      <c r="U19" s="32">
        <f>L19/L10*100</f>
        <v>19.53982300884956</v>
      </c>
      <c r="V19" s="32">
        <f>M19/M10*100</f>
        <v>3.8379530916844353</v>
      </c>
    </row>
    <row r="20" spans="1:22" ht="14.25" customHeight="1">
      <c r="A20" s="12"/>
      <c r="B20" s="7" t="s">
        <v>17</v>
      </c>
      <c r="C20" s="19" t="s">
        <v>18</v>
      </c>
      <c r="D20" s="11"/>
      <c r="E20" s="17">
        <f>SUM(F20,G20)</f>
        <v>62848</v>
      </c>
      <c r="F20" s="17">
        <v>41279</v>
      </c>
      <c r="G20" s="17">
        <v>21569</v>
      </c>
      <c r="H20" s="17">
        <f>SUM(I20:J20)</f>
        <v>2519</v>
      </c>
      <c r="I20" s="17">
        <v>1640</v>
      </c>
      <c r="J20" s="17">
        <v>879</v>
      </c>
      <c r="K20" s="17">
        <f>SUM(L20:M20)</f>
        <v>1443</v>
      </c>
      <c r="L20" s="17">
        <v>775</v>
      </c>
      <c r="M20" s="17">
        <v>668</v>
      </c>
      <c r="N20" s="31">
        <v>17.4</v>
      </c>
      <c r="O20" s="31">
        <v>20.1</v>
      </c>
      <c r="P20" s="31">
        <v>13.9</v>
      </c>
      <c r="Q20" s="31">
        <v>37.5</v>
      </c>
      <c r="R20" s="32">
        <v>43</v>
      </c>
      <c r="S20" s="32">
        <v>30.3</v>
      </c>
      <c r="T20" s="31">
        <f>K20/K10*100</f>
        <v>27.911025145067697</v>
      </c>
      <c r="U20" s="32">
        <f>L20/L10*100</f>
        <v>27.43362831858407</v>
      </c>
      <c r="V20" s="32">
        <f>M20/M10*100</f>
        <v>28.486140724946697</v>
      </c>
    </row>
    <row r="21" spans="1:22" ht="3" customHeight="1">
      <c r="A21" s="12"/>
      <c r="B21" s="7"/>
      <c r="C21" s="12"/>
      <c r="D21" s="11"/>
      <c r="E21" s="17"/>
      <c r="F21" s="17"/>
      <c r="G21" s="17"/>
      <c r="H21" s="17"/>
      <c r="I21" s="17"/>
      <c r="J21" s="17"/>
      <c r="K21" s="17"/>
      <c r="L21" s="17"/>
      <c r="M21" s="17"/>
      <c r="N21" s="31"/>
      <c r="O21" s="31"/>
      <c r="P21" s="31"/>
      <c r="Q21" s="31"/>
      <c r="R21" s="32"/>
      <c r="S21" s="32"/>
      <c r="T21" s="31"/>
      <c r="U21" s="32"/>
      <c r="V21" s="32"/>
    </row>
    <row r="22" spans="1:23" s="3" customFormat="1" ht="13.5" customHeight="1">
      <c r="A22" s="49" t="s">
        <v>5</v>
      </c>
      <c r="B22" s="49"/>
      <c r="C22" s="49"/>
      <c r="D22" s="2"/>
      <c r="E22" s="4">
        <f aca="true" t="shared" si="3" ref="E22:J22">SUM(E23:E34)</f>
        <v>245367</v>
      </c>
      <c r="F22" s="4">
        <f t="shared" si="3"/>
        <v>125216</v>
      </c>
      <c r="G22" s="4">
        <f t="shared" si="3"/>
        <v>120151</v>
      </c>
      <c r="H22" s="4">
        <f t="shared" si="3"/>
        <v>3421</v>
      </c>
      <c r="I22" s="4">
        <f t="shared" si="3"/>
        <v>1554</v>
      </c>
      <c r="J22" s="4">
        <f t="shared" si="3"/>
        <v>1867</v>
      </c>
      <c r="K22" s="4">
        <f>SUM(K23:K34)</f>
        <v>2611</v>
      </c>
      <c r="L22" s="4">
        <f>SUM(L23:L34)</f>
        <v>1186</v>
      </c>
      <c r="M22" s="4">
        <f>SUM(M23:M34)</f>
        <v>1425</v>
      </c>
      <c r="N22" s="29">
        <v>68</v>
      </c>
      <c r="O22" s="29">
        <v>60.8</v>
      </c>
      <c r="P22" s="29">
        <v>77.5</v>
      </c>
      <c r="Q22" s="29">
        <v>50.9</v>
      </c>
      <c r="R22" s="30">
        <v>40.7</v>
      </c>
      <c r="S22" s="30">
        <v>64.4</v>
      </c>
      <c r="T22" s="29">
        <f>K22/K10*100</f>
        <v>50.50290135396518</v>
      </c>
      <c r="U22" s="30">
        <f>L22/L10*100</f>
        <v>41.982300884955755</v>
      </c>
      <c r="V22" s="30">
        <f>M22/M10*100</f>
        <v>60.76759061833689</v>
      </c>
      <c r="W22" s="33"/>
    </row>
    <row r="23" spans="1:22" ht="22.5" customHeight="1">
      <c r="A23" s="12"/>
      <c r="B23" s="7" t="s">
        <v>19</v>
      </c>
      <c r="C23" s="20" t="s">
        <v>20</v>
      </c>
      <c r="D23" s="21"/>
      <c r="E23" s="17">
        <f aca="true" t="shared" si="4" ref="E23:E34">SUM(F23,G23)</f>
        <v>1618</v>
      </c>
      <c r="F23" s="17">
        <v>1332</v>
      </c>
      <c r="G23" s="17">
        <v>286</v>
      </c>
      <c r="H23" s="17">
        <f aca="true" t="shared" si="5" ref="H23:H34">SUM(I23:J23)</f>
        <v>34</v>
      </c>
      <c r="I23" s="17">
        <v>25</v>
      </c>
      <c r="J23" s="17">
        <v>9</v>
      </c>
      <c r="K23" s="17">
        <f aca="true" t="shared" si="6" ref="K23:K34">SUM(L23:M23)</f>
        <v>15</v>
      </c>
      <c r="L23" s="17">
        <v>13</v>
      </c>
      <c r="M23" s="17">
        <v>2</v>
      </c>
      <c r="N23" s="31">
        <v>0.4</v>
      </c>
      <c r="O23" s="31">
        <v>0.6</v>
      </c>
      <c r="P23" s="31">
        <v>0.2</v>
      </c>
      <c r="Q23" s="31">
        <v>0.5</v>
      </c>
      <c r="R23" s="32">
        <v>0.7</v>
      </c>
      <c r="S23" s="32">
        <v>0.3</v>
      </c>
      <c r="T23" s="31">
        <f>K23/K10*100</f>
        <v>0.2901353965183753</v>
      </c>
      <c r="U23" s="32">
        <f>L23/L10*100</f>
        <v>0.4601769911504424</v>
      </c>
      <c r="V23" s="32">
        <f>M23/M10*100</f>
        <v>0.08528784648187633</v>
      </c>
    </row>
    <row r="24" spans="1:22" ht="14.25" customHeight="1">
      <c r="A24" s="12"/>
      <c r="B24" s="7" t="s">
        <v>26</v>
      </c>
      <c r="C24" s="24" t="s">
        <v>25</v>
      </c>
      <c r="D24" s="21"/>
      <c r="E24" s="17">
        <f t="shared" si="4"/>
        <v>7649</v>
      </c>
      <c r="F24" s="17">
        <v>5396</v>
      </c>
      <c r="G24" s="17">
        <v>2253</v>
      </c>
      <c r="H24" s="17">
        <f t="shared" si="5"/>
        <v>91</v>
      </c>
      <c r="I24" s="17">
        <v>64</v>
      </c>
      <c r="J24" s="17">
        <v>27</v>
      </c>
      <c r="K24" s="17">
        <f t="shared" si="6"/>
        <v>51</v>
      </c>
      <c r="L24" s="17">
        <v>32</v>
      </c>
      <c r="M24" s="17">
        <v>19</v>
      </c>
      <c r="N24" s="31">
        <v>2.1</v>
      </c>
      <c r="O24" s="31">
        <v>2.6</v>
      </c>
      <c r="P24" s="31">
        <v>1.5</v>
      </c>
      <c r="Q24" s="31">
        <v>1.4</v>
      </c>
      <c r="R24" s="32">
        <v>1.7</v>
      </c>
      <c r="S24" s="32">
        <v>0.9</v>
      </c>
      <c r="T24" s="31">
        <f>K24/K10*100</f>
        <v>0.9864603481624759</v>
      </c>
      <c r="U24" s="32">
        <f>L24/L10*100</f>
        <v>1.1327433628318584</v>
      </c>
      <c r="V24" s="32">
        <f>M24/M10*100</f>
        <v>0.810234541577825</v>
      </c>
    </row>
    <row r="25" spans="1:22" ht="14.25" customHeight="1">
      <c r="A25" s="12"/>
      <c r="B25" s="7" t="s">
        <v>27</v>
      </c>
      <c r="C25" s="19" t="s">
        <v>28</v>
      </c>
      <c r="D25" s="11"/>
      <c r="E25" s="17">
        <f t="shared" si="4"/>
        <v>19290</v>
      </c>
      <c r="F25" s="17">
        <v>16070</v>
      </c>
      <c r="G25" s="17">
        <v>3220</v>
      </c>
      <c r="H25" s="17">
        <f t="shared" si="5"/>
        <v>307</v>
      </c>
      <c r="I25" s="17">
        <v>232</v>
      </c>
      <c r="J25" s="17">
        <v>75</v>
      </c>
      <c r="K25" s="17">
        <f t="shared" si="6"/>
        <v>270</v>
      </c>
      <c r="L25" s="17">
        <v>187</v>
      </c>
      <c r="M25" s="17">
        <v>83</v>
      </c>
      <c r="N25" s="31">
        <v>5.3</v>
      </c>
      <c r="O25" s="31">
        <v>7.8</v>
      </c>
      <c r="P25" s="31">
        <v>2.1</v>
      </c>
      <c r="Q25" s="31">
        <v>4.6</v>
      </c>
      <c r="R25" s="32">
        <v>6.1</v>
      </c>
      <c r="S25" s="32">
        <v>2.6</v>
      </c>
      <c r="T25" s="31">
        <f>K25/K10*100</f>
        <v>5.222437137330754</v>
      </c>
      <c r="U25" s="32">
        <f>L25/L10*100</f>
        <v>6.619469026548673</v>
      </c>
      <c r="V25" s="32">
        <f>M25/M10*100</f>
        <v>3.5394456289978677</v>
      </c>
    </row>
    <row r="26" spans="1:22" ht="14.25" customHeight="1">
      <c r="A26" s="12"/>
      <c r="B26" s="7" t="s">
        <v>29</v>
      </c>
      <c r="C26" s="22" t="s">
        <v>30</v>
      </c>
      <c r="D26" s="23"/>
      <c r="E26" s="17">
        <f t="shared" si="4"/>
        <v>75953</v>
      </c>
      <c r="F26" s="17">
        <v>37691</v>
      </c>
      <c r="G26" s="17">
        <v>38262</v>
      </c>
      <c r="H26" s="17">
        <f t="shared" si="5"/>
        <v>1028</v>
      </c>
      <c r="I26" s="17">
        <v>441</v>
      </c>
      <c r="J26" s="17">
        <v>587</v>
      </c>
      <c r="K26" s="17">
        <f t="shared" si="6"/>
        <v>799</v>
      </c>
      <c r="L26" s="17">
        <v>343</v>
      </c>
      <c r="M26" s="17">
        <v>456</v>
      </c>
      <c r="N26" s="31">
        <v>21.1</v>
      </c>
      <c r="O26" s="31">
        <v>18.3</v>
      </c>
      <c r="P26" s="31">
        <v>24.7</v>
      </c>
      <c r="Q26" s="31">
        <v>15.3</v>
      </c>
      <c r="R26" s="32">
        <v>11.6</v>
      </c>
      <c r="S26" s="32">
        <v>20.2</v>
      </c>
      <c r="T26" s="31">
        <f>K26/K10*100</f>
        <v>15.454545454545453</v>
      </c>
      <c r="U26" s="32">
        <f>L26/L10*100</f>
        <v>12.141592920353983</v>
      </c>
      <c r="V26" s="32">
        <f>M26/M10*100</f>
        <v>19.445628997867804</v>
      </c>
    </row>
    <row r="27" spans="1:22" ht="15" customHeight="1">
      <c r="A27" s="12"/>
      <c r="B27" s="7" t="s">
        <v>31</v>
      </c>
      <c r="C27" s="19" t="s">
        <v>21</v>
      </c>
      <c r="D27" s="11"/>
      <c r="E27" s="17">
        <f t="shared" si="4"/>
        <v>10247</v>
      </c>
      <c r="F27" s="17">
        <v>4791</v>
      </c>
      <c r="G27" s="17">
        <v>5456</v>
      </c>
      <c r="H27" s="17">
        <f t="shared" si="5"/>
        <v>124</v>
      </c>
      <c r="I27" s="17">
        <v>28</v>
      </c>
      <c r="J27" s="17">
        <v>96</v>
      </c>
      <c r="K27" s="17">
        <f t="shared" si="6"/>
        <v>90</v>
      </c>
      <c r="L27" s="17">
        <v>37</v>
      </c>
      <c r="M27" s="17">
        <v>53</v>
      </c>
      <c r="N27" s="31">
        <v>2.8</v>
      </c>
      <c r="O27" s="31">
        <v>2.3</v>
      </c>
      <c r="P27" s="31">
        <v>3.5</v>
      </c>
      <c r="Q27" s="31">
        <v>1.8</v>
      </c>
      <c r="R27" s="32">
        <v>0.7</v>
      </c>
      <c r="S27" s="32">
        <v>3.3</v>
      </c>
      <c r="T27" s="31">
        <f>K27/K10*100</f>
        <v>1.7408123791102514</v>
      </c>
      <c r="U27" s="32">
        <f>L27/L10*100</f>
        <v>1.3097345132743363</v>
      </c>
      <c r="V27" s="32">
        <f>M27/M10*100</f>
        <v>2.260127931769723</v>
      </c>
    </row>
    <row r="28" spans="1:22" ht="15" customHeight="1">
      <c r="A28" s="12"/>
      <c r="B28" s="7" t="s">
        <v>32</v>
      </c>
      <c r="C28" s="19" t="s">
        <v>22</v>
      </c>
      <c r="D28" s="11"/>
      <c r="E28" s="17">
        <f t="shared" si="4"/>
        <v>4215</v>
      </c>
      <c r="F28" s="17">
        <v>2456</v>
      </c>
      <c r="G28" s="17">
        <v>1759</v>
      </c>
      <c r="H28" s="17">
        <f t="shared" si="5"/>
        <v>18</v>
      </c>
      <c r="I28" s="17">
        <v>9</v>
      </c>
      <c r="J28" s="17">
        <v>9</v>
      </c>
      <c r="K28" s="17">
        <f t="shared" si="6"/>
        <v>31</v>
      </c>
      <c r="L28" s="17">
        <v>20</v>
      </c>
      <c r="M28" s="17">
        <v>11</v>
      </c>
      <c r="N28" s="31">
        <v>1.2</v>
      </c>
      <c r="O28" s="31">
        <v>1.2</v>
      </c>
      <c r="P28" s="31">
        <v>1.1</v>
      </c>
      <c r="Q28" s="31">
        <v>0</v>
      </c>
      <c r="R28" s="32">
        <v>0</v>
      </c>
      <c r="S28" s="32">
        <v>0.3</v>
      </c>
      <c r="T28" s="31">
        <f>K28/K10*100</f>
        <v>0.5996131528046422</v>
      </c>
      <c r="U28" s="32">
        <f>L28/L10*100</f>
        <v>0.7079646017699115</v>
      </c>
      <c r="V28" s="32">
        <f>M28/M10*100</f>
        <v>0.4690831556503198</v>
      </c>
    </row>
    <row r="29" spans="1:22" ht="14.25" customHeight="1">
      <c r="A29" s="12"/>
      <c r="B29" s="7" t="s">
        <v>33</v>
      </c>
      <c r="C29" s="19" t="s">
        <v>34</v>
      </c>
      <c r="D29" s="11"/>
      <c r="E29" s="17">
        <f t="shared" si="4"/>
        <v>17884</v>
      </c>
      <c r="F29" s="17">
        <v>6900</v>
      </c>
      <c r="G29" s="17">
        <v>10984</v>
      </c>
      <c r="H29" s="17">
        <f t="shared" si="5"/>
        <v>180</v>
      </c>
      <c r="I29" s="17">
        <v>52</v>
      </c>
      <c r="J29" s="17">
        <v>128</v>
      </c>
      <c r="K29" s="17">
        <f t="shared" si="6"/>
        <v>130</v>
      </c>
      <c r="L29" s="17">
        <v>42</v>
      </c>
      <c r="M29" s="17">
        <v>88</v>
      </c>
      <c r="N29" s="31">
        <v>5</v>
      </c>
      <c r="O29" s="31">
        <v>3.4</v>
      </c>
      <c r="P29" s="31">
        <v>7.1</v>
      </c>
      <c r="Q29" s="31">
        <v>2.7</v>
      </c>
      <c r="R29" s="32">
        <v>1.4</v>
      </c>
      <c r="S29" s="32">
        <v>4.4</v>
      </c>
      <c r="T29" s="31">
        <f>K29/K10*100</f>
        <v>2.5145067698259185</v>
      </c>
      <c r="U29" s="32">
        <f>L29/L10*100</f>
        <v>1.4867256637168142</v>
      </c>
      <c r="V29" s="32">
        <f>M29/M10*100</f>
        <v>3.7526652452025586</v>
      </c>
    </row>
    <row r="30" spans="1:22" ht="13.5" customHeight="1">
      <c r="A30" s="12"/>
      <c r="B30" s="7" t="s">
        <v>35</v>
      </c>
      <c r="C30" s="19" t="s">
        <v>36</v>
      </c>
      <c r="D30" s="11"/>
      <c r="E30" s="17">
        <f t="shared" si="4"/>
        <v>27811</v>
      </c>
      <c r="F30" s="17">
        <v>6178</v>
      </c>
      <c r="G30" s="17">
        <v>21633</v>
      </c>
      <c r="H30" s="17">
        <f t="shared" si="5"/>
        <v>430</v>
      </c>
      <c r="I30" s="17">
        <v>91</v>
      </c>
      <c r="J30" s="17">
        <v>339</v>
      </c>
      <c r="K30" s="17">
        <f t="shared" si="6"/>
        <v>321</v>
      </c>
      <c r="L30" s="17">
        <v>55</v>
      </c>
      <c r="M30" s="17">
        <v>266</v>
      </c>
      <c r="N30" s="31">
        <v>7.7</v>
      </c>
      <c r="O30" s="31">
        <v>3</v>
      </c>
      <c r="P30" s="31">
        <v>14</v>
      </c>
      <c r="Q30" s="13">
        <v>6.4</v>
      </c>
      <c r="R30" s="32">
        <v>2.4</v>
      </c>
      <c r="S30" s="32">
        <v>11.7</v>
      </c>
      <c r="T30" s="31">
        <f>K30/K10*100</f>
        <v>6.20889748549323</v>
      </c>
      <c r="U30" s="32">
        <f>L30/L10*100</f>
        <v>1.9469026548672566</v>
      </c>
      <c r="V30" s="32">
        <f>M30/M10*100</f>
        <v>11.343283582089553</v>
      </c>
    </row>
    <row r="31" spans="1:22" ht="14.25" customHeight="1">
      <c r="A31" s="12"/>
      <c r="B31" s="7" t="s">
        <v>37</v>
      </c>
      <c r="C31" s="19" t="s">
        <v>38</v>
      </c>
      <c r="D31" s="11"/>
      <c r="E31" s="17">
        <f t="shared" si="4"/>
        <v>15068</v>
      </c>
      <c r="F31" s="17">
        <v>6917</v>
      </c>
      <c r="G31" s="17">
        <v>8151</v>
      </c>
      <c r="H31" s="17">
        <f t="shared" si="5"/>
        <v>237</v>
      </c>
      <c r="I31" s="17">
        <v>75</v>
      </c>
      <c r="J31" s="17">
        <v>162</v>
      </c>
      <c r="K31" s="17">
        <f t="shared" si="6"/>
        <v>112</v>
      </c>
      <c r="L31" s="17">
        <v>38</v>
      </c>
      <c r="M31" s="17">
        <v>74</v>
      </c>
      <c r="N31" s="31">
        <v>4.2</v>
      </c>
      <c r="O31" s="31">
        <v>3.4</v>
      </c>
      <c r="P31" s="31">
        <v>5.3</v>
      </c>
      <c r="Q31" s="31">
        <v>3.5</v>
      </c>
      <c r="R31" s="32">
        <v>2</v>
      </c>
      <c r="S31" s="32">
        <v>5.6</v>
      </c>
      <c r="T31" s="31">
        <f>K31/K10*100</f>
        <v>2.1663442940038684</v>
      </c>
      <c r="U31" s="32">
        <f>L31/L10*100</f>
        <v>1.3451327433628317</v>
      </c>
      <c r="V31" s="32">
        <f>M31/M10*100</f>
        <v>3.1556503198294243</v>
      </c>
    </row>
    <row r="32" spans="1:22" ht="14.25" customHeight="1">
      <c r="A32" s="12"/>
      <c r="B32" s="7" t="s">
        <v>41</v>
      </c>
      <c r="C32" s="19" t="s">
        <v>39</v>
      </c>
      <c r="D32" s="11"/>
      <c r="E32" s="17">
        <f t="shared" si="4"/>
        <v>3235</v>
      </c>
      <c r="F32" s="17">
        <v>2103</v>
      </c>
      <c r="G32" s="17">
        <v>1132</v>
      </c>
      <c r="H32" s="17">
        <f t="shared" si="5"/>
        <v>53</v>
      </c>
      <c r="I32" s="17">
        <v>30</v>
      </c>
      <c r="J32" s="17">
        <v>23</v>
      </c>
      <c r="K32" s="17">
        <f t="shared" si="6"/>
        <v>70</v>
      </c>
      <c r="L32" s="17">
        <v>37</v>
      </c>
      <c r="M32" s="17">
        <v>33</v>
      </c>
      <c r="N32" s="31">
        <v>0.9</v>
      </c>
      <c r="O32" s="31">
        <v>1</v>
      </c>
      <c r="P32" s="31">
        <v>0.7</v>
      </c>
      <c r="Q32" s="31">
        <v>0.8</v>
      </c>
      <c r="R32" s="32">
        <v>0.8</v>
      </c>
      <c r="S32" s="32">
        <v>0.8</v>
      </c>
      <c r="T32" s="31">
        <f>K32/K10*100</f>
        <v>1.3539651837524178</v>
      </c>
      <c r="U32" s="32">
        <f>L32/L10*100</f>
        <v>1.3097345132743363</v>
      </c>
      <c r="V32" s="32">
        <f>M32/M10*100</f>
        <v>1.4072494669509594</v>
      </c>
    </row>
    <row r="33" spans="1:22" ht="14.25" customHeight="1">
      <c r="A33" s="12"/>
      <c r="B33" s="7" t="s">
        <v>42</v>
      </c>
      <c r="C33" s="19" t="s">
        <v>44</v>
      </c>
      <c r="D33" s="11"/>
      <c r="E33" s="17">
        <f t="shared" si="4"/>
        <v>52799</v>
      </c>
      <c r="F33" s="17">
        <v>28101</v>
      </c>
      <c r="G33" s="17">
        <v>24698</v>
      </c>
      <c r="H33" s="17">
        <f t="shared" si="5"/>
        <v>716</v>
      </c>
      <c r="I33" s="17">
        <v>384</v>
      </c>
      <c r="J33" s="17">
        <v>332</v>
      </c>
      <c r="K33" s="17">
        <f t="shared" si="6"/>
        <v>552</v>
      </c>
      <c r="L33" s="17">
        <v>281</v>
      </c>
      <c r="M33" s="17">
        <v>271</v>
      </c>
      <c r="N33" s="31">
        <v>14.6</v>
      </c>
      <c r="O33" s="31">
        <v>13.7</v>
      </c>
      <c r="P33" s="31">
        <v>15.9</v>
      </c>
      <c r="Q33" s="31">
        <v>10.7</v>
      </c>
      <c r="R33" s="32">
        <v>10.1</v>
      </c>
      <c r="S33" s="32">
        <v>11.4</v>
      </c>
      <c r="T33" s="31">
        <f>K33/K10*100</f>
        <v>10.67698259187621</v>
      </c>
      <c r="U33" s="32">
        <f>L33/L10*100</f>
        <v>9.946902654867257</v>
      </c>
      <c r="V33" s="32">
        <f>M33/M10*100</f>
        <v>11.556503198294244</v>
      </c>
    </row>
    <row r="34" spans="1:22" ht="15" customHeight="1">
      <c r="A34" s="12"/>
      <c r="B34" s="7" t="s">
        <v>43</v>
      </c>
      <c r="C34" s="24" t="s">
        <v>40</v>
      </c>
      <c r="D34" s="25"/>
      <c r="E34" s="17">
        <f t="shared" si="4"/>
        <v>9598</v>
      </c>
      <c r="F34" s="17">
        <v>7281</v>
      </c>
      <c r="G34" s="17">
        <v>2317</v>
      </c>
      <c r="H34" s="17">
        <f t="shared" si="5"/>
        <v>203</v>
      </c>
      <c r="I34" s="17">
        <v>123</v>
      </c>
      <c r="J34" s="17">
        <v>80</v>
      </c>
      <c r="K34" s="17">
        <f t="shared" si="6"/>
        <v>170</v>
      </c>
      <c r="L34" s="17">
        <v>101</v>
      </c>
      <c r="M34" s="17">
        <v>69</v>
      </c>
      <c r="N34" s="31">
        <v>2.7</v>
      </c>
      <c r="O34" s="31">
        <v>3.5</v>
      </c>
      <c r="P34" s="31">
        <v>1.5</v>
      </c>
      <c r="Q34" s="31">
        <v>3</v>
      </c>
      <c r="R34" s="32">
        <v>3.2</v>
      </c>
      <c r="S34" s="32">
        <v>2.8</v>
      </c>
      <c r="T34" s="31">
        <f>K34/K10*100</f>
        <v>3.2882011605415857</v>
      </c>
      <c r="U34" s="32">
        <f>L34/L10*100</f>
        <v>3.5752212389380533</v>
      </c>
      <c r="V34" s="32">
        <f>M34/M10*100</f>
        <v>2.9424307036247335</v>
      </c>
    </row>
    <row r="35" spans="1:22" ht="3.75" customHeight="1">
      <c r="A35" s="12"/>
      <c r="B35" s="7"/>
      <c r="C35" s="24"/>
      <c r="D35" s="25"/>
      <c r="E35" s="17"/>
      <c r="F35" s="17"/>
      <c r="G35" s="17"/>
      <c r="H35" s="17"/>
      <c r="I35" s="17"/>
      <c r="J35" s="17"/>
      <c r="K35" s="17"/>
      <c r="L35" s="17"/>
      <c r="M35" s="17"/>
      <c r="N35" s="31"/>
      <c r="O35" s="31"/>
      <c r="P35" s="31"/>
      <c r="Q35" s="31"/>
      <c r="R35" s="32"/>
      <c r="S35" s="32"/>
      <c r="T35" s="31"/>
      <c r="U35" s="32"/>
      <c r="V35" s="32"/>
    </row>
    <row r="36" spans="1:22" ht="14.25" customHeight="1">
      <c r="A36" s="12"/>
      <c r="B36" s="7" t="s">
        <v>46</v>
      </c>
      <c r="C36" s="19" t="s">
        <v>47</v>
      </c>
      <c r="D36" s="11"/>
      <c r="E36" s="17">
        <f>SUM(F36,G36)</f>
        <v>5566</v>
      </c>
      <c r="F36" s="17">
        <v>3378</v>
      </c>
      <c r="G36" s="17">
        <v>2188</v>
      </c>
      <c r="H36" s="17">
        <f>SUM(I36:J36)</f>
        <v>3</v>
      </c>
      <c r="I36" s="17">
        <v>3</v>
      </c>
      <c r="J36" s="26" t="s">
        <v>6</v>
      </c>
      <c r="K36" s="37" t="s">
        <v>48</v>
      </c>
      <c r="L36" s="37" t="s">
        <v>48</v>
      </c>
      <c r="M36" s="26" t="s">
        <v>48</v>
      </c>
      <c r="N36" s="31">
        <v>1.6</v>
      </c>
      <c r="O36" s="31">
        <v>1.6</v>
      </c>
      <c r="P36" s="31">
        <v>1.4</v>
      </c>
      <c r="Q36" s="31">
        <v>0</v>
      </c>
      <c r="R36" s="32">
        <v>0</v>
      </c>
      <c r="S36" s="26" t="s">
        <v>48</v>
      </c>
      <c r="T36" s="39" t="s">
        <v>48</v>
      </c>
      <c r="U36" s="40" t="s">
        <v>48</v>
      </c>
      <c r="V36" s="26" t="s">
        <v>48</v>
      </c>
    </row>
    <row r="37" spans="1:22" ht="3.75" customHeight="1">
      <c r="A37" s="15"/>
      <c r="B37" s="34"/>
      <c r="C37" s="15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ht="15" customHeight="1">
      <c r="A38" s="13" t="s">
        <v>24</v>
      </c>
    </row>
  </sheetData>
  <sheetProtection/>
  <mergeCells count="14">
    <mergeCell ref="A17:C17"/>
    <mergeCell ref="A22:C22"/>
    <mergeCell ref="A12:C12"/>
    <mergeCell ref="A10:C10"/>
    <mergeCell ref="Q7:S7"/>
    <mergeCell ref="E7:G7"/>
    <mergeCell ref="H7:J7"/>
    <mergeCell ref="N7:P7"/>
    <mergeCell ref="E6:H6"/>
    <mergeCell ref="A6:C8"/>
    <mergeCell ref="I6:M6"/>
    <mergeCell ref="K7:L7"/>
    <mergeCell ref="T7:V7"/>
    <mergeCell ref="N6:V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7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Administrator</cp:lastModifiedBy>
  <cp:lastPrinted>2011-08-10T07:05:06Z</cp:lastPrinted>
  <dcterms:created xsi:type="dcterms:W3CDTF">1998-05-22T04:58:36Z</dcterms:created>
  <dcterms:modified xsi:type="dcterms:W3CDTF">2011-08-10T07:05:08Z</dcterms:modified>
  <cp:category/>
  <cp:version/>
  <cp:contentType/>
  <cp:contentStatus/>
</cp:coreProperties>
</file>