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８４" sheetId="1" r:id="rId1"/>
  </sheets>
  <definedNames/>
  <calcPr fullCalcOnLoad="1"/>
</workbook>
</file>

<file path=xl/sharedStrings.xml><?xml version="1.0" encoding="utf-8"?>
<sst xmlns="http://schemas.openxmlformats.org/spreadsheetml/2006/main" count="89" uniqueCount="44">
  <si>
    <t>有効求職者数</t>
  </si>
  <si>
    <t>新規求職者数</t>
  </si>
  <si>
    <t>有効求人数</t>
  </si>
  <si>
    <t>新規求人数</t>
  </si>
  <si>
    <t>求　　　　　　職</t>
  </si>
  <si>
    <t>充　足　数</t>
  </si>
  <si>
    <t>人</t>
  </si>
  <si>
    <t>件</t>
  </si>
  <si>
    <t>倍</t>
  </si>
  <si>
    <t>資料  静岡公共職業安定所／清水公共職業安定所</t>
  </si>
  <si>
    <t>年　　　　度</t>
  </si>
  <si>
    <t>紹 介 件 数</t>
  </si>
  <si>
    <t>就 職 件 数</t>
  </si>
  <si>
    <t>％</t>
  </si>
  <si>
    <t>静岡地区</t>
  </si>
  <si>
    <t>清水地区</t>
  </si>
  <si>
    <t>　　 2）パートを除く。</t>
  </si>
  <si>
    <t>うち他県からの
充            足</t>
  </si>
  <si>
    <t xml:space="preserve">            9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</si>
  <si>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</si>
  <si>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</si>
  <si>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</si>
  <si>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</si>
  <si>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10</t>
  </si>
  <si>
    <t xml:space="preserve">           11</t>
  </si>
  <si>
    <t xml:space="preserve">           12</t>
  </si>
  <si>
    <t xml:space="preserve">            2</t>
  </si>
  <si>
    <t xml:space="preserve">            3</t>
  </si>
  <si>
    <t>有効求人倍率</t>
  </si>
  <si>
    <t>労働及び社会福祉</t>
  </si>
  <si>
    <t>総　　数</t>
  </si>
  <si>
    <t>有効就職率</t>
  </si>
  <si>
    <t>新規就職率</t>
  </si>
  <si>
    <t>有効充足率</t>
  </si>
  <si>
    <t>新規充足率</t>
  </si>
  <si>
    <t>求</t>
  </si>
  <si>
    <t>足</t>
  </si>
  <si>
    <t>充</t>
  </si>
  <si>
    <t>人</t>
  </si>
  <si>
    <t>注  1）清水地区には旧富士川町を含む。</t>
  </si>
  <si>
    <t>84  一般職業紹介状況</t>
  </si>
  <si>
    <t>平成17年度</t>
  </si>
  <si>
    <t>平成21年  4月</t>
  </si>
  <si>
    <t>平成22年  1月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</si>
</sst>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 horizontal="right" vertical="center"/>
    </xf>
    <xf numFmtId="38" fontId="8" fillId="0" borderId="0" xfId="49" applyFont="1" applyAlignment="1">
      <alignment vertical="center"/>
    </xf>
    <xf numFmtId="38" fontId="7" fillId="0" borderId="0" xfId="49" applyFont="1" applyAlignment="1">
      <alignment horizontal="center" vertical="center"/>
    </xf>
    <xf numFmtId="38" fontId="6" fillId="0" borderId="0" xfId="49" applyFont="1" applyAlignment="1">
      <alignment vertical="center"/>
    </xf>
    <xf numFmtId="40" fontId="6" fillId="0" borderId="0" xfId="49" applyNumberFormat="1" applyFont="1" applyFill="1" applyAlignment="1">
      <alignment vertical="center"/>
    </xf>
    <xf numFmtId="40" fontId="6" fillId="0" borderId="0" xfId="49" applyNumberFormat="1" applyFont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  <xf numFmtId="38" fontId="9" fillId="0" borderId="13" xfId="49" applyFont="1" applyBorder="1" applyAlignment="1">
      <alignment horizontal="right" vertical="center"/>
    </xf>
    <xf numFmtId="40" fontId="9" fillId="0" borderId="13" xfId="49" applyNumberFormat="1" applyFont="1" applyFill="1" applyBorder="1" applyAlignment="1">
      <alignment horizontal="right" vertical="center"/>
    </xf>
    <xf numFmtId="40" fontId="9" fillId="0" borderId="13" xfId="49" applyNumberFormat="1" applyFont="1" applyBorder="1" applyAlignment="1">
      <alignment horizontal="right" vertical="center"/>
    </xf>
    <xf numFmtId="40" fontId="8" fillId="0" borderId="0" xfId="49" applyNumberFormat="1" applyFont="1" applyFill="1" applyAlignment="1">
      <alignment vertical="center"/>
    </xf>
    <xf numFmtId="40" fontId="8" fillId="0" borderId="0" xfId="49" applyNumberFormat="1" applyFont="1" applyAlignment="1">
      <alignment vertical="center"/>
    </xf>
    <xf numFmtId="40" fontId="6" fillId="0" borderId="0" xfId="49" applyNumberFormat="1" applyFont="1" applyFill="1" applyBorder="1" applyAlignment="1">
      <alignment vertical="center"/>
    </xf>
    <xf numFmtId="38" fontId="8" fillId="0" borderId="14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40" fontId="6" fillId="0" borderId="14" xfId="49" applyNumberFormat="1" applyFont="1" applyFill="1" applyBorder="1" applyAlignment="1">
      <alignment vertical="center"/>
    </xf>
    <xf numFmtId="40" fontId="6" fillId="0" borderId="14" xfId="49" applyNumberFormat="1" applyFont="1" applyBorder="1" applyAlignment="1">
      <alignment vertical="center"/>
    </xf>
    <xf numFmtId="38" fontId="8" fillId="0" borderId="0" xfId="49" applyFont="1" applyAlignment="1">
      <alignment horizontal="center" vertical="center"/>
    </xf>
    <xf numFmtId="40" fontId="8" fillId="0" borderId="0" xfId="49" applyNumberFormat="1" applyFont="1" applyAlignment="1">
      <alignment horizontal="right" vertical="center"/>
    </xf>
    <xf numFmtId="38" fontId="6" fillId="0" borderId="0" xfId="49" applyFont="1" applyAlignment="1">
      <alignment horizontal="center" vertical="center"/>
    </xf>
    <xf numFmtId="38" fontId="10" fillId="0" borderId="11" xfId="49" applyFont="1" applyBorder="1" applyAlignment="1">
      <alignment horizontal="center" vertical="center" wrapText="1"/>
    </xf>
    <xf numFmtId="38" fontId="8" fillId="0" borderId="15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6" fillId="0" borderId="13" xfId="49" applyFont="1" applyBorder="1" applyAlignment="1">
      <alignment vertical="center"/>
    </xf>
    <xf numFmtId="38" fontId="6" fillId="0" borderId="17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/>
    </xf>
    <xf numFmtId="38" fontId="8" fillId="0" borderId="16" xfId="49" applyFont="1" applyBorder="1" applyAlignment="1">
      <alignment horizontal="center" vertical="top"/>
    </xf>
    <xf numFmtId="196" fontId="8" fillId="0" borderId="0" xfId="49" applyNumberFormat="1" applyFont="1" applyAlignment="1">
      <alignment/>
    </xf>
    <xf numFmtId="196" fontId="8" fillId="0" borderId="0" xfId="49" applyNumberFormat="1" applyFont="1" applyAlignment="1">
      <alignment vertical="top"/>
    </xf>
    <xf numFmtId="196" fontId="8" fillId="0" borderId="0" xfId="49" applyNumberFormat="1" applyFont="1" applyAlignment="1">
      <alignment vertical="center"/>
    </xf>
    <xf numFmtId="196" fontId="8" fillId="0" borderId="0" xfId="49" applyNumberFormat="1" applyFont="1" applyBorder="1" applyAlignment="1">
      <alignment vertical="center"/>
    </xf>
    <xf numFmtId="195" fontId="8" fillId="0" borderId="0" xfId="49" applyNumberFormat="1" applyFont="1" applyFill="1" applyBorder="1" applyAlignment="1">
      <alignment/>
    </xf>
    <xf numFmtId="195" fontId="8" fillId="0" borderId="0" xfId="49" applyNumberFormat="1" applyFont="1" applyFill="1" applyBorder="1" applyAlignment="1">
      <alignment vertical="top"/>
    </xf>
    <xf numFmtId="195" fontId="8" fillId="0" borderId="0" xfId="49" applyNumberFormat="1" applyFont="1" applyFill="1" applyBorder="1" applyAlignment="1">
      <alignment vertical="center"/>
    </xf>
    <xf numFmtId="38" fontId="5" fillId="0" borderId="0" xfId="49" applyFont="1" applyAlignment="1">
      <alignment vertical="top"/>
    </xf>
    <xf numFmtId="0" fontId="8" fillId="0" borderId="0" xfId="0" applyFont="1" applyAlignment="1">
      <alignment horizontal="left" vertical="center"/>
    </xf>
    <xf numFmtId="198" fontId="8" fillId="0" borderId="0" xfId="49" applyNumberFormat="1" applyFont="1" applyBorder="1" applyAlignment="1">
      <alignment/>
    </xf>
    <xf numFmtId="198" fontId="8" fillId="0" borderId="0" xfId="49" applyNumberFormat="1" applyFont="1" applyBorder="1" applyAlignment="1">
      <alignment vertical="center"/>
    </xf>
    <xf numFmtId="198" fontId="8" fillId="0" borderId="0" xfId="49" applyNumberFormat="1" applyFont="1" applyBorder="1" applyAlignment="1">
      <alignment vertical="top"/>
    </xf>
    <xf numFmtId="189" fontId="6" fillId="0" borderId="14" xfId="49" applyNumberFormat="1" applyFont="1" applyBorder="1" applyAlignment="1">
      <alignment vertical="center"/>
    </xf>
    <xf numFmtId="189" fontId="8" fillId="0" borderId="0" xfId="49" applyNumberFormat="1" applyFont="1" applyAlignment="1">
      <alignment vertical="center"/>
    </xf>
    <xf numFmtId="38" fontId="8" fillId="0" borderId="18" xfId="49" applyFont="1" applyBorder="1" applyAlignment="1">
      <alignment horizontal="center" vertical="center"/>
    </xf>
    <xf numFmtId="38" fontId="8" fillId="0" borderId="19" xfId="49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198" fontId="8" fillId="0" borderId="0" xfId="49" applyNumberFormat="1" applyFont="1" applyFill="1" applyBorder="1" applyAlignment="1">
      <alignment/>
    </xf>
    <xf numFmtId="38" fontId="0" fillId="0" borderId="0" xfId="49" applyFont="1" applyFill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16" xfId="49" applyFont="1" applyFill="1" applyBorder="1" applyAlignment="1">
      <alignment horizontal="center" vertical="center"/>
    </xf>
    <xf numFmtId="196" fontId="6" fillId="0" borderId="0" xfId="49" applyNumberFormat="1" applyFont="1" applyFill="1" applyBorder="1" applyAlignment="1">
      <alignment vertical="center"/>
    </xf>
    <xf numFmtId="189" fontId="6" fillId="0" borderId="0" xfId="49" applyNumberFormat="1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8" fillId="0" borderId="0" xfId="49" applyFont="1" applyFill="1" applyAlignment="1">
      <alignment/>
    </xf>
    <xf numFmtId="38" fontId="6" fillId="0" borderId="0" xfId="49" applyFont="1" applyFill="1" applyAlignment="1">
      <alignment/>
    </xf>
    <xf numFmtId="38" fontId="8" fillId="0" borderId="0" xfId="49" applyFont="1" applyFill="1" applyAlignment="1">
      <alignment vertical="top"/>
    </xf>
    <xf numFmtId="38" fontId="6" fillId="0" borderId="0" xfId="49" applyFont="1" applyFill="1" applyAlignment="1">
      <alignment vertical="top"/>
    </xf>
    <xf numFmtId="38" fontId="8" fillId="0" borderId="0" xfId="49" applyFont="1" applyFill="1" applyAlignment="1">
      <alignment vertical="center"/>
    </xf>
    <xf numFmtId="196" fontId="4" fillId="0" borderId="0" xfId="49" applyNumberFormat="1" applyFont="1" applyFill="1" applyBorder="1" applyAlignment="1">
      <alignment vertical="top"/>
    </xf>
    <xf numFmtId="198" fontId="4" fillId="0" borderId="0" xfId="49" applyNumberFormat="1" applyFont="1" applyFill="1" applyBorder="1" applyAlignment="1">
      <alignment vertical="top"/>
    </xf>
    <xf numFmtId="196" fontId="8" fillId="0" borderId="0" xfId="49" applyNumberFormat="1" applyFont="1" applyFill="1" applyBorder="1" applyAlignment="1">
      <alignment/>
    </xf>
    <xf numFmtId="196" fontId="8" fillId="0" borderId="0" xfId="49" applyNumberFormat="1" applyFont="1" applyFill="1" applyBorder="1" applyAlignment="1">
      <alignment vertical="top"/>
    </xf>
    <xf numFmtId="38" fontId="8" fillId="0" borderId="0" xfId="49" applyFont="1" applyFill="1" applyBorder="1" applyAlignment="1">
      <alignment vertical="top"/>
    </xf>
    <xf numFmtId="198" fontId="8" fillId="0" borderId="0" xfId="49" applyNumberFormat="1" applyFont="1" applyFill="1" applyBorder="1" applyAlignment="1">
      <alignment vertical="top"/>
    </xf>
    <xf numFmtId="38" fontId="8" fillId="0" borderId="0" xfId="49" applyFont="1" applyFill="1" applyBorder="1" applyAlignment="1">
      <alignment/>
    </xf>
    <xf numFmtId="38" fontId="4" fillId="0" borderId="16" xfId="49" applyFont="1" applyFill="1" applyBorder="1" applyAlignment="1">
      <alignment horizontal="center"/>
    </xf>
    <xf numFmtId="38" fontId="4" fillId="0" borderId="16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top"/>
    </xf>
    <xf numFmtId="38" fontId="8" fillId="0" borderId="16" xfId="49" applyFont="1" applyFill="1" applyBorder="1" applyAlignment="1">
      <alignment horizontal="center"/>
    </xf>
    <xf numFmtId="38" fontId="8" fillId="0" borderId="16" xfId="49" applyFont="1" applyFill="1" applyBorder="1" applyAlignment="1">
      <alignment horizontal="center" vertical="top"/>
    </xf>
    <xf numFmtId="196" fontId="8" fillId="0" borderId="0" xfId="49" applyNumberFormat="1" applyFont="1" applyFill="1" applyAlignment="1">
      <alignment vertical="top"/>
    </xf>
    <xf numFmtId="196" fontId="8" fillId="0" borderId="0" xfId="49" applyNumberFormat="1" applyFont="1" applyFill="1" applyAlignment="1">
      <alignment/>
    </xf>
    <xf numFmtId="198" fontId="8" fillId="0" borderId="0" xfId="49" applyNumberFormat="1" applyFont="1" applyFill="1" applyBorder="1" applyAlignment="1">
      <alignment vertical="center"/>
    </xf>
    <xf numFmtId="196" fontId="4" fillId="0" borderId="0" xfId="49" applyNumberFormat="1" applyFont="1" applyFill="1" applyBorder="1" applyAlignment="1">
      <alignment/>
    </xf>
    <xf numFmtId="196" fontId="4" fillId="0" borderId="0" xfId="49" applyNumberFormat="1" applyFont="1" applyFill="1" applyAlignment="1">
      <alignment/>
    </xf>
    <xf numFmtId="195" fontId="4" fillId="0" borderId="0" xfId="49" applyNumberFormat="1" applyFont="1" applyFill="1" applyBorder="1" applyAlignment="1">
      <alignment/>
    </xf>
    <xf numFmtId="198" fontId="4" fillId="0" borderId="0" xfId="49" applyNumberFormat="1" applyFont="1" applyFill="1" applyBorder="1" applyAlignment="1">
      <alignment/>
    </xf>
    <xf numFmtId="195" fontId="4" fillId="0" borderId="0" xfId="49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40" fontId="8" fillId="0" borderId="20" xfId="49" applyNumberFormat="1" applyFont="1" applyBorder="1" applyAlignment="1">
      <alignment horizontal="center" vertical="center"/>
    </xf>
    <xf numFmtId="40" fontId="8" fillId="0" borderId="10" xfId="49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0" borderId="18" xfId="49" applyFont="1" applyBorder="1" applyAlignment="1">
      <alignment horizontal="center" vertical="center"/>
    </xf>
    <xf numFmtId="38" fontId="8" fillId="0" borderId="20" xfId="49" applyFont="1" applyBorder="1" applyAlignment="1">
      <alignment horizontal="center" vertical="center"/>
    </xf>
    <xf numFmtId="38" fontId="8" fillId="0" borderId="10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40" fontId="8" fillId="0" borderId="20" xfId="49" applyNumberFormat="1" applyFont="1" applyFill="1" applyBorder="1" applyAlignment="1">
      <alignment horizontal="center" vertical="center"/>
    </xf>
    <xf numFmtId="40" fontId="8" fillId="0" borderId="10" xfId="49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8" fillId="0" borderId="24" xfId="49" applyFont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SheetLayoutView="100" workbookViewId="0" topLeftCell="A1">
      <selection activeCell="M22" sqref="M22"/>
    </sheetView>
  </sheetViews>
  <sheetFormatPr defaultColWidth="9.00390625" defaultRowHeight="13.5"/>
  <cols>
    <col min="1" max="1" width="11.25390625" style="4" customWidth="1"/>
    <col min="2" max="2" width="8.75390625" style="22" customWidth="1"/>
    <col min="3" max="4" width="14.125" style="4" customWidth="1"/>
    <col min="5" max="6" width="13.75390625" style="4" customWidth="1"/>
    <col min="7" max="7" width="14.375" style="4" customWidth="1"/>
    <col min="8" max="8" width="15.25390625" style="4" customWidth="1"/>
    <col min="9" max="9" width="15.125" style="4" customWidth="1"/>
    <col min="10" max="10" width="15.00390625" style="4" customWidth="1"/>
    <col min="11" max="11" width="15.00390625" style="5" customWidth="1"/>
    <col min="12" max="13" width="15.125" style="6" customWidth="1"/>
    <col min="14" max="15" width="15.25390625" style="6" customWidth="1"/>
    <col min="16" max="16" width="14.875" style="4" customWidth="1"/>
    <col min="17" max="16384" width="9.00390625" style="4" customWidth="1"/>
  </cols>
  <sheetData>
    <row r="1" spans="1:15" ht="13.5" customHeight="1">
      <c r="A1" s="38" t="s">
        <v>29</v>
      </c>
      <c r="N1" s="1"/>
      <c r="O1" s="1" t="s">
        <v>29</v>
      </c>
    </row>
    <row r="2" spans="7:11" ht="15" customHeight="1">
      <c r="G2" s="46"/>
      <c r="H2" s="46"/>
      <c r="I2" s="46"/>
      <c r="J2" s="46"/>
      <c r="K2" s="15"/>
    </row>
    <row r="3" spans="7:11" ht="15" customHeight="1">
      <c r="G3" s="46"/>
      <c r="H3" s="81"/>
      <c r="I3" s="82"/>
      <c r="J3" s="82"/>
      <c r="K3" s="15"/>
    </row>
    <row r="4" spans="7:11" ht="15" customHeight="1">
      <c r="G4" s="46"/>
      <c r="H4" s="46"/>
      <c r="I4" s="46"/>
      <c r="J4" s="46"/>
      <c r="K4" s="15"/>
    </row>
    <row r="5" spans="1:2" ht="18.75" customHeight="1" thickBot="1">
      <c r="A5" s="37" t="s">
        <v>40</v>
      </c>
      <c r="B5" s="3"/>
    </row>
    <row r="6" spans="1:15" ht="17.25" customHeight="1" thickTop="1">
      <c r="A6" s="95" t="s">
        <v>10</v>
      </c>
      <c r="B6" s="96"/>
      <c r="C6" s="86" t="s">
        <v>4</v>
      </c>
      <c r="D6" s="87"/>
      <c r="E6" s="88" t="s">
        <v>11</v>
      </c>
      <c r="F6" s="90" t="s">
        <v>12</v>
      </c>
      <c r="G6" s="44" t="s">
        <v>35</v>
      </c>
      <c r="H6" s="44" t="s">
        <v>38</v>
      </c>
      <c r="I6" s="44" t="s">
        <v>37</v>
      </c>
      <c r="J6" s="45" t="s">
        <v>36</v>
      </c>
      <c r="K6" s="92" t="s">
        <v>28</v>
      </c>
      <c r="L6" s="83" t="s">
        <v>31</v>
      </c>
      <c r="M6" s="83" t="s">
        <v>32</v>
      </c>
      <c r="N6" s="83" t="s">
        <v>33</v>
      </c>
      <c r="O6" s="83" t="s">
        <v>34</v>
      </c>
    </row>
    <row r="7" spans="1:15" ht="22.5" customHeight="1">
      <c r="A7" s="97"/>
      <c r="B7" s="98"/>
      <c r="C7" s="7" t="s">
        <v>0</v>
      </c>
      <c r="D7" s="8" t="s">
        <v>1</v>
      </c>
      <c r="E7" s="89"/>
      <c r="F7" s="91"/>
      <c r="G7" s="8" t="s">
        <v>2</v>
      </c>
      <c r="H7" s="8" t="s">
        <v>3</v>
      </c>
      <c r="I7" s="9" t="s">
        <v>5</v>
      </c>
      <c r="J7" s="23" t="s">
        <v>17</v>
      </c>
      <c r="K7" s="93"/>
      <c r="L7" s="84"/>
      <c r="M7" s="84"/>
      <c r="N7" s="84"/>
      <c r="O7" s="84"/>
    </row>
    <row r="8" spans="1:15" ht="11.25" customHeight="1">
      <c r="A8" s="26"/>
      <c r="B8" s="27"/>
      <c r="C8" s="10" t="s">
        <v>6</v>
      </c>
      <c r="D8" s="10" t="s">
        <v>6</v>
      </c>
      <c r="E8" s="10" t="s">
        <v>7</v>
      </c>
      <c r="F8" s="10" t="s">
        <v>7</v>
      </c>
      <c r="G8" s="10" t="s">
        <v>6</v>
      </c>
      <c r="H8" s="10" t="s">
        <v>6</v>
      </c>
      <c r="I8" s="10" t="s">
        <v>6</v>
      </c>
      <c r="J8" s="10" t="s">
        <v>6</v>
      </c>
      <c r="K8" s="11" t="s">
        <v>8</v>
      </c>
      <c r="L8" s="12" t="s">
        <v>13</v>
      </c>
      <c r="M8" s="12"/>
      <c r="N8" s="12" t="s">
        <v>13</v>
      </c>
      <c r="O8" s="12" t="s">
        <v>13</v>
      </c>
    </row>
    <row r="9" spans="1:15" ht="18.75" customHeight="1">
      <c r="A9" s="80" t="s">
        <v>41</v>
      </c>
      <c r="B9" s="28" t="s">
        <v>30</v>
      </c>
      <c r="C9" s="30">
        <v>107455</v>
      </c>
      <c r="D9" s="30">
        <v>26578</v>
      </c>
      <c r="E9" s="30">
        <v>35856</v>
      </c>
      <c r="F9" s="30">
        <v>8132</v>
      </c>
      <c r="G9" s="30">
        <v>131660</v>
      </c>
      <c r="H9" s="30">
        <v>50030</v>
      </c>
      <c r="I9" s="30">
        <v>8711</v>
      </c>
      <c r="J9" s="30">
        <v>381</v>
      </c>
      <c r="K9" s="34">
        <f aca="true" t="shared" si="0" ref="K9:K14">SUM(G9)/C9</f>
        <v>1.2252570843608952</v>
      </c>
      <c r="L9" s="39">
        <f aca="true" t="shared" si="1" ref="L9:L14">SUM(F9)/C9*100</f>
        <v>7.567819087059699</v>
      </c>
      <c r="M9" s="39">
        <v>30.6</v>
      </c>
      <c r="N9" s="39">
        <f>SUM(I9)/G9*100</f>
        <v>6.616284368828801</v>
      </c>
      <c r="O9" s="39">
        <v>17.4</v>
      </c>
    </row>
    <row r="10" spans="1:15" ht="16.5" customHeight="1">
      <c r="A10" s="80"/>
      <c r="B10" s="25" t="s">
        <v>14</v>
      </c>
      <c r="C10" s="32">
        <v>72111</v>
      </c>
      <c r="D10" s="32">
        <v>17881</v>
      </c>
      <c r="E10" s="32">
        <v>24245</v>
      </c>
      <c r="F10" s="32">
        <v>5318</v>
      </c>
      <c r="G10" s="33">
        <v>99868</v>
      </c>
      <c r="H10" s="32">
        <v>38184</v>
      </c>
      <c r="I10" s="32">
        <v>5863</v>
      </c>
      <c r="J10" s="32">
        <v>264</v>
      </c>
      <c r="K10" s="36">
        <f t="shared" si="0"/>
        <v>1.3849204698312325</v>
      </c>
      <c r="L10" s="40">
        <f t="shared" si="1"/>
        <v>7.374741717629766</v>
      </c>
      <c r="M10" s="40">
        <v>29.7</v>
      </c>
      <c r="N10" s="40">
        <f>SUM(I10)/G10*100</f>
        <v>5.870749389193736</v>
      </c>
      <c r="O10" s="40">
        <v>15.4</v>
      </c>
    </row>
    <row r="11" spans="1:15" ht="18.75" customHeight="1">
      <c r="A11" s="80"/>
      <c r="B11" s="29" t="s">
        <v>15</v>
      </c>
      <c r="C11" s="31">
        <v>35344</v>
      </c>
      <c r="D11" s="31">
        <v>8697</v>
      </c>
      <c r="E11" s="31">
        <v>11611</v>
      </c>
      <c r="F11" s="31">
        <v>2814</v>
      </c>
      <c r="G11" s="31">
        <v>31792</v>
      </c>
      <c r="H11" s="31">
        <v>11846</v>
      </c>
      <c r="I11" s="31">
        <v>2848</v>
      </c>
      <c r="J11" s="31">
        <v>117</v>
      </c>
      <c r="K11" s="35">
        <f t="shared" si="0"/>
        <v>0.8995020371208692</v>
      </c>
      <c r="L11" s="41">
        <f t="shared" si="1"/>
        <v>7.961747397012223</v>
      </c>
      <c r="M11" s="41">
        <v>32.4</v>
      </c>
      <c r="N11" s="41">
        <f>SUM(I11)/G11*100</f>
        <v>8.958228485153498</v>
      </c>
      <c r="O11" s="41">
        <v>24</v>
      </c>
    </row>
    <row r="12" spans="1:15" ht="18.75" customHeight="1">
      <c r="A12" s="80">
        <v>18</v>
      </c>
      <c r="B12" s="28" t="s">
        <v>30</v>
      </c>
      <c r="C12" s="30">
        <v>102842</v>
      </c>
      <c r="D12" s="30">
        <v>25835</v>
      </c>
      <c r="E12" s="30">
        <v>35882</v>
      </c>
      <c r="F12" s="30">
        <v>7593</v>
      </c>
      <c r="G12" s="30">
        <v>142708</v>
      </c>
      <c r="H12" s="30">
        <v>53510</v>
      </c>
      <c r="I12" s="30">
        <v>8365</v>
      </c>
      <c r="J12" s="30">
        <v>345</v>
      </c>
      <c r="K12" s="34">
        <f t="shared" si="0"/>
        <v>1.387643180801618</v>
      </c>
      <c r="L12" s="39">
        <f t="shared" si="1"/>
        <v>7.383170300071955</v>
      </c>
      <c r="M12" s="39">
        <v>29.4</v>
      </c>
      <c r="N12" s="39">
        <f>SUM(I12)/G12*100</f>
        <v>5.861619530790145</v>
      </c>
      <c r="O12" s="39">
        <v>15.6</v>
      </c>
    </row>
    <row r="13" spans="1:15" ht="16.5" customHeight="1">
      <c r="A13" s="80"/>
      <c r="B13" s="25" t="s">
        <v>14</v>
      </c>
      <c r="C13" s="30">
        <v>69264</v>
      </c>
      <c r="D13" s="30">
        <v>17547</v>
      </c>
      <c r="E13" s="30">
        <v>24940</v>
      </c>
      <c r="F13" s="30">
        <v>5080</v>
      </c>
      <c r="G13" s="30">
        <v>111044</v>
      </c>
      <c r="H13" s="30">
        <v>41498</v>
      </c>
      <c r="I13" s="30">
        <v>5722</v>
      </c>
      <c r="J13" s="30">
        <v>245</v>
      </c>
      <c r="K13" s="36">
        <f t="shared" si="0"/>
        <v>1.6031993531993531</v>
      </c>
      <c r="L13" s="40">
        <f t="shared" si="1"/>
        <v>7.334257334257334</v>
      </c>
      <c r="M13" s="40">
        <v>29</v>
      </c>
      <c r="N13" s="40">
        <f>SUM(I13)/G13*100</f>
        <v>5.152912359064875</v>
      </c>
      <c r="O13" s="40">
        <v>13.8</v>
      </c>
    </row>
    <row r="14" spans="1:15" s="53" customFormat="1" ht="18.75" customHeight="1">
      <c r="A14" s="80"/>
      <c r="B14" s="70" t="s">
        <v>15</v>
      </c>
      <c r="C14" s="71">
        <v>33578</v>
      </c>
      <c r="D14" s="71">
        <v>8288</v>
      </c>
      <c r="E14" s="71">
        <v>10942</v>
      </c>
      <c r="F14" s="71">
        <v>2513</v>
      </c>
      <c r="G14" s="71">
        <v>31664</v>
      </c>
      <c r="H14" s="71">
        <v>12012</v>
      </c>
      <c r="I14" s="71">
        <v>2643</v>
      </c>
      <c r="J14" s="71">
        <v>100</v>
      </c>
      <c r="K14" s="35">
        <f t="shared" si="0"/>
        <v>0.9429983918041575</v>
      </c>
      <c r="L14" s="64">
        <f t="shared" si="1"/>
        <v>7.484066948597295</v>
      </c>
      <c r="M14" s="64">
        <v>30.3</v>
      </c>
      <c r="N14" s="64">
        <v>8.4</v>
      </c>
      <c r="O14" s="64">
        <v>22</v>
      </c>
    </row>
    <row r="15" spans="1:15" s="48" customFormat="1" ht="18.75" customHeight="1">
      <c r="A15" s="99">
        <v>19</v>
      </c>
      <c r="B15" s="69" t="s">
        <v>30</v>
      </c>
      <c r="C15" s="72">
        <v>98397</v>
      </c>
      <c r="D15" s="72">
        <v>25019</v>
      </c>
      <c r="E15" s="72">
        <v>37293</v>
      </c>
      <c r="F15" s="72">
        <v>7425</v>
      </c>
      <c r="G15" s="72">
        <v>105480</v>
      </c>
      <c r="H15" s="72">
        <v>38640</v>
      </c>
      <c r="I15" s="72">
        <v>7949</v>
      </c>
      <c r="J15" s="72">
        <v>320</v>
      </c>
      <c r="K15" s="34">
        <f aca="true" t="shared" si="2" ref="K15:K23">SUM(G15)/C15</f>
        <v>1.0719839019482302</v>
      </c>
      <c r="L15" s="47">
        <f aca="true" t="shared" si="3" ref="L15:L20">SUM(F15)/C15*100</f>
        <v>7.5459617671270465</v>
      </c>
      <c r="M15" s="47">
        <f>F15/D15*100</f>
        <v>29.677445141692317</v>
      </c>
      <c r="N15" s="47">
        <f aca="true" t="shared" si="4" ref="N15:N23">SUM(I15)/G15*100</f>
        <v>7.536025786879029</v>
      </c>
      <c r="O15" s="47">
        <f>I15/H15*100</f>
        <v>20.571946169772257</v>
      </c>
    </row>
    <row r="16" spans="1:15" s="48" customFormat="1" ht="16.5" customHeight="1">
      <c r="A16" s="99"/>
      <c r="B16" s="50" t="s">
        <v>14</v>
      </c>
      <c r="C16" s="72">
        <v>67395</v>
      </c>
      <c r="D16" s="72">
        <v>17598</v>
      </c>
      <c r="E16" s="72">
        <v>26210</v>
      </c>
      <c r="F16" s="72">
        <v>4932</v>
      </c>
      <c r="G16" s="72">
        <v>74842</v>
      </c>
      <c r="H16" s="72">
        <v>27743</v>
      </c>
      <c r="I16" s="72">
        <v>5374</v>
      </c>
      <c r="J16" s="72">
        <v>235</v>
      </c>
      <c r="K16" s="36">
        <f t="shared" si="2"/>
        <v>1.110497811410342</v>
      </c>
      <c r="L16" s="73">
        <f t="shared" si="3"/>
        <v>7.318050300467394</v>
      </c>
      <c r="M16" s="73">
        <v>28</v>
      </c>
      <c r="N16" s="73">
        <f t="shared" si="4"/>
        <v>7.180460169423586</v>
      </c>
      <c r="O16" s="73">
        <v>19.4</v>
      </c>
    </row>
    <row r="17" spans="1:15" s="48" customFormat="1" ht="18.75" customHeight="1">
      <c r="A17" s="99"/>
      <c r="B17" s="70" t="s">
        <v>15</v>
      </c>
      <c r="C17" s="71">
        <v>31002</v>
      </c>
      <c r="D17" s="71">
        <v>7421</v>
      </c>
      <c r="E17" s="71">
        <v>11083</v>
      </c>
      <c r="F17" s="71">
        <v>2493</v>
      </c>
      <c r="G17" s="71">
        <v>30638</v>
      </c>
      <c r="H17" s="71">
        <v>10897</v>
      </c>
      <c r="I17" s="71">
        <v>2575</v>
      </c>
      <c r="J17" s="71">
        <v>85</v>
      </c>
      <c r="K17" s="35">
        <f t="shared" si="2"/>
        <v>0.9882588220114832</v>
      </c>
      <c r="L17" s="64">
        <f t="shared" si="3"/>
        <v>8.041416682794658</v>
      </c>
      <c r="M17" s="64">
        <v>33.59</v>
      </c>
      <c r="N17" s="64">
        <f t="shared" si="4"/>
        <v>8.404595600235004</v>
      </c>
      <c r="O17" s="64">
        <v>23.63</v>
      </c>
    </row>
    <row r="18" spans="1:15" s="53" customFormat="1" ht="18.75" customHeight="1">
      <c r="A18" s="99">
        <v>20</v>
      </c>
      <c r="B18" s="69" t="s">
        <v>30</v>
      </c>
      <c r="C18" s="72">
        <f aca="true" t="shared" si="5" ref="C18:J18">SUM(C19:C20)</f>
        <v>105323</v>
      </c>
      <c r="D18" s="72">
        <f t="shared" si="5"/>
        <v>26891</v>
      </c>
      <c r="E18" s="72">
        <f t="shared" si="5"/>
        <v>42169</v>
      </c>
      <c r="F18" s="72">
        <f t="shared" si="5"/>
        <v>6611</v>
      </c>
      <c r="G18" s="72">
        <f t="shared" si="5"/>
        <v>93336</v>
      </c>
      <c r="H18" s="72">
        <f t="shared" si="5"/>
        <v>33241</v>
      </c>
      <c r="I18" s="72">
        <f t="shared" si="5"/>
        <v>7239</v>
      </c>
      <c r="J18" s="72">
        <f t="shared" si="5"/>
        <v>314</v>
      </c>
      <c r="K18" s="34">
        <f>SUM(G18)/C18</f>
        <v>0.886188202007159</v>
      </c>
      <c r="L18" s="47">
        <f t="shared" si="3"/>
        <v>6.276881592814484</v>
      </c>
      <c r="M18" s="47">
        <f>F18/D18*100</f>
        <v>24.584433453571826</v>
      </c>
      <c r="N18" s="47">
        <f>SUM(I18)/G18*100</f>
        <v>7.755849832861918</v>
      </c>
      <c r="O18" s="47">
        <f>I18/H18*100</f>
        <v>21.777323185223068</v>
      </c>
    </row>
    <row r="19" spans="1:15" s="53" customFormat="1" ht="16.5" customHeight="1">
      <c r="A19" s="99"/>
      <c r="B19" s="50" t="s">
        <v>14</v>
      </c>
      <c r="C19" s="72">
        <v>73051</v>
      </c>
      <c r="D19" s="72">
        <v>19062</v>
      </c>
      <c r="E19" s="72">
        <v>29428</v>
      </c>
      <c r="F19" s="72">
        <v>4491</v>
      </c>
      <c r="G19" s="72">
        <v>69093</v>
      </c>
      <c r="H19" s="72">
        <v>24664</v>
      </c>
      <c r="I19" s="72">
        <v>5104</v>
      </c>
      <c r="J19" s="72">
        <v>251</v>
      </c>
      <c r="K19" s="36">
        <f t="shared" si="2"/>
        <v>0.9458186746245774</v>
      </c>
      <c r="L19" s="73">
        <f t="shared" si="3"/>
        <v>6.1477597842603116</v>
      </c>
      <c r="M19" s="73">
        <v>23.6</v>
      </c>
      <c r="N19" s="73">
        <f t="shared" si="4"/>
        <v>7.387144862721259</v>
      </c>
      <c r="O19" s="73">
        <v>20.7</v>
      </c>
    </row>
    <row r="20" spans="1:15" s="53" customFormat="1" ht="18.75" customHeight="1">
      <c r="A20" s="99"/>
      <c r="B20" s="70" t="s">
        <v>15</v>
      </c>
      <c r="C20" s="71">
        <v>32272</v>
      </c>
      <c r="D20" s="71">
        <v>7829</v>
      </c>
      <c r="E20" s="71">
        <v>12741</v>
      </c>
      <c r="F20" s="71">
        <v>2120</v>
      </c>
      <c r="G20" s="71">
        <v>24243</v>
      </c>
      <c r="H20" s="71">
        <v>8577</v>
      </c>
      <c r="I20" s="71">
        <v>2135</v>
      </c>
      <c r="J20" s="71">
        <v>63</v>
      </c>
      <c r="K20" s="35">
        <f t="shared" si="2"/>
        <v>0.751208477937531</v>
      </c>
      <c r="L20" s="64">
        <f t="shared" si="3"/>
        <v>6.569162121963313</v>
      </c>
      <c r="M20" s="64">
        <v>27.1</v>
      </c>
      <c r="N20" s="64">
        <f t="shared" si="4"/>
        <v>8.80666584168626</v>
      </c>
      <c r="O20" s="64">
        <v>24.9</v>
      </c>
    </row>
    <row r="21" spans="1:15" s="48" customFormat="1" ht="18.75" customHeight="1">
      <c r="A21" s="94">
        <v>21</v>
      </c>
      <c r="B21" s="66" t="s">
        <v>30</v>
      </c>
      <c r="C21" s="75">
        <v>127617</v>
      </c>
      <c r="D21" s="75">
        <v>28842</v>
      </c>
      <c r="E21" s="75">
        <v>52568</v>
      </c>
      <c r="F21" s="75">
        <v>6414</v>
      </c>
      <c r="G21" s="75">
        <v>57173</v>
      </c>
      <c r="H21" s="75">
        <v>22089</v>
      </c>
      <c r="I21" s="75">
        <v>7102</v>
      </c>
      <c r="J21" s="75">
        <v>358</v>
      </c>
      <c r="K21" s="76">
        <f>SUM(G21)/C21</f>
        <v>0.44800457619282696</v>
      </c>
      <c r="L21" s="77">
        <f>SUM(F21)/C21*100</f>
        <v>5.025976163050378</v>
      </c>
      <c r="M21" s="77">
        <f>F21/D21*100</f>
        <v>22.23840232993551</v>
      </c>
      <c r="N21" s="77">
        <f t="shared" si="4"/>
        <v>12.421947422734506</v>
      </c>
      <c r="O21" s="77">
        <f>I21/H21*100</f>
        <v>32.151749739689436</v>
      </c>
    </row>
    <row r="22" spans="1:15" s="48" customFormat="1" ht="18.75" customHeight="1">
      <c r="A22" s="94"/>
      <c r="B22" s="67" t="s">
        <v>14</v>
      </c>
      <c r="C22" s="74">
        <v>85895</v>
      </c>
      <c r="D22" s="74">
        <v>20230</v>
      </c>
      <c r="E22" s="74">
        <v>35641</v>
      </c>
      <c r="F22" s="74">
        <v>4202</v>
      </c>
      <c r="G22" s="74">
        <v>41500</v>
      </c>
      <c r="H22" s="74">
        <v>16126</v>
      </c>
      <c r="I22" s="74">
        <v>5044</v>
      </c>
      <c r="J22" s="74">
        <v>273</v>
      </c>
      <c r="K22" s="76">
        <f t="shared" si="2"/>
        <v>0.48314802957098785</v>
      </c>
      <c r="L22" s="77">
        <f>SUM(F22)/C22*100</f>
        <v>4.892019325921183</v>
      </c>
      <c r="M22" s="77">
        <f>F22/D22*100</f>
        <v>20.771131982204647</v>
      </c>
      <c r="N22" s="77">
        <f t="shared" si="4"/>
        <v>12.154216867469879</v>
      </c>
      <c r="O22" s="77">
        <f>I22/H22*100</f>
        <v>31.27868039191368</v>
      </c>
    </row>
    <row r="23" spans="1:15" s="48" customFormat="1" ht="18.75" customHeight="1">
      <c r="A23" s="94"/>
      <c r="B23" s="68" t="s">
        <v>15</v>
      </c>
      <c r="C23" s="59">
        <v>41722</v>
      </c>
      <c r="D23" s="59">
        <v>8612</v>
      </c>
      <c r="E23" s="59">
        <v>16927</v>
      </c>
      <c r="F23" s="59">
        <v>2212</v>
      </c>
      <c r="G23" s="59">
        <v>15673</v>
      </c>
      <c r="H23" s="59">
        <v>5963</v>
      </c>
      <c r="I23" s="59">
        <v>2058</v>
      </c>
      <c r="J23" s="59">
        <v>85</v>
      </c>
      <c r="K23" s="78">
        <f t="shared" si="2"/>
        <v>0.3756531326398543</v>
      </c>
      <c r="L23" s="60">
        <f>SUM(F23)/C23*100</f>
        <v>5.301759263697809</v>
      </c>
      <c r="M23" s="60">
        <f>F23/D23*100</f>
        <v>25.685090571295866</v>
      </c>
      <c r="N23" s="60">
        <f t="shared" si="4"/>
        <v>13.130861991960696</v>
      </c>
      <c r="O23" s="60">
        <f>I23/H23*100</f>
        <v>34.512829112862654</v>
      </c>
    </row>
    <row r="24" spans="1:15" s="53" customFormat="1" ht="6" customHeight="1">
      <c r="A24" s="49"/>
      <c r="B24" s="50"/>
      <c r="C24" s="51"/>
      <c r="D24" s="51"/>
      <c r="E24" s="51"/>
      <c r="F24" s="51"/>
      <c r="G24" s="51"/>
      <c r="H24" s="51"/>
      <c r="I24" s="51"/>
      <c r="J24" s="51"/>
      <c r="K24" s="15"/>
      <c r="L24" s="52"/>
      <c r="M24" s="52"/>
      <c r="N24" s="52"/>
      <c r="O24" s="52"/>
    </row>
    <row r="25" spans="1:23" s="53" customFormat="1" ht="18" customHeight="1">
      <c r="A25" s="85" t="s">
        <v>42</v>
      </c>
      <c r="B25" s="69" t="s">
        <v>14</v>
      </c>
      <c r="C25" s="61">
        <v>7368</v>
      </c>
      <c r="D25" s="61">
        <v>2185</v>
      </c>
      <c r="E25" s="61">
        <v>3085</v>
      </c>
      <c r="F25" s="61">
        <v>338</v>
      </c>
      <c r="G25" s="61">
        <v>3966</v>
      </c>
      <c r="H25" s="61">
        <v>1342</v>
      </c>
      <c r="I25" s="61">
        <v>409</v>
      </c>
      <c r="J25" s="61">
        <v>19</v>
      </c>
      <c r="K25" s="34">
        <f>SUM(G25)/C25</f>
        <v>0.5382736156351792</v>
      </c>
      <c r="L25" s="47">
        <f>SUM(F25)/C25*100</f>
        <v>4.587404994571118</v>
      </c>
      <c r="M25" s="47">
        <f>F25/D25*100</f>
        <v>15.469107551487415</v>
      </c>
      <c r="N25" s="47">
        <f>SUM(I25)/G25*100</f>
        <v>10.312657589510842</v>
      </c>
      <c r="O25" s="47">
        <f>I25/H25*100</f>
        <v>30.476900149031295</v>
      </c>
      <c r="P25" s="54"/>
      <c r="Q25" s="55"/>
      <c r="R25" s="55"/>
      <c r="S25" s="55"/>
      <c r="T25" s="55"/>
      <c r="U25" s="55"/>
      <c r="V25" s="55"/>
      <c r="W25" s="55"/>
    </row>
    <row r="26" spans="1:23" s="53" customFormat="1" ht="16.5" customHeight="1">
      <c r="A26" s="85"/>
      <c r="B26" s="70" t="s">
        <v>15</v>
      </c>
      <c r="C26" s="62">
        <v>3784</v>
      </c>
      <c r="D26" s="62">
        <v>999</v>
      </c>
      <c r="E26" s="62">
        <v>1421</v>
      </c>
      <c r="F26" s="62">
        <v>190</v>
      </c>
      <c r="G26" s="62">
        <v>1391</v>
      </c>
      <c r="H26" s="62">
        <v>501</v>
      </c>
      <c r="I26" s="62">
        <v>166</v>
      </c>
      <c r="J26" s="63">
        <v>6</v>
      </c>
      <c r="K26" s="35">
        <f aca="true" t="shared" si="6" ref="K26:K48">SUM(G26)/C26</f>
        <v>0.367600422832981</v>
      </c>
      <c r="L26" s="64">
        <f aca="true" t="shared" si="7" ref="L26:L48">SUM(F26)/C26*100</f>
        <v>5.021141649048626</v>
      </c>
      <c r="M26" s="64">
        <f aca="true" t="shared" si="8" ref="M26:M48">F26/D26*100</f>
        <v>19.01901901901902</v>
      </c>
      <c r="N26" s="64">
        <f aca="true" t="shared" si="9" ref="N26:N48">SUM(I26)/G26*100</f>
        <v>11.933860531991373</v>
      </c>
      <c r="O26" s="64">
        <f aca="true" t="shared" si="10" ref="O26:O48">I26/H26*100</f>
        <v>33.13373253493014</v>
      </c>
      <c r="P26" s="56"/>
      <c r="Q26" s="57"/>
      <c r="R26" s="57"/>
      <c r="S26" s="57"/>
      <c r="T26" s="57"/>
      <c r="U26" s="57"/>
      <c r="V26" s="57"/>
      <c r="W26" s="57"/>
    </row>
    <row r="27" spans="1:16" s="53" customFormat="1" ht="18" customHeight="1">
      <c r="A27" s="79" t="s">
        <v>19</v>
      </c>
      <c r="B27" s="69" t="s">
        <v>14</v>
      </c>
      <c r="C27" s="61">
        <v>7285</v>
      </c>
      <c r="D27" s="61">
        <v>1561</v>
      </c>
      <c r="E27" s="61">
        <v>2766</v>
      </c>
      <c r="F27" s="61">
        <v>273</v>
      </c>
      <c r="G27" s="61">
        <v>3642</v>
      </c>
      <c r="H27" s="61">
        <v>1331</v>
      </c>
      <c r="I27" s="61">
        <v>326</v>
      </c>
      <c r="J27" s="65">
        <v>19</v>
      </c>
      <c r="K27" s="34">
        <f t="shared" si="6"/>
        <v>0.49993136582017844</v>
      </c>
      <c r="L27" s="47">
        <f t="shared" si="7"/>
        <v>3.747426218256692</v>
      </c>
      <c r="M27" s="47">
        <f t="shared" si="8"/>
        <v>17.48878923766816</v>
      </c>
      <c r="N27" s="47">
        <f t="shared" si="9"/>
        <v>8.951125755079627</v>
      </c>
      <c r="O27" s="47">
        <f t="shared" si="10"/>
        <v>24.492862509391436</v>
      </c>
      <c r="P27" s="58"/>
    </row>
    <row r="28" spans="1:16" s="53" customFormat="1" ht="16.5" customHeight="1">
      <c r="A28" s="79"/>
      <c r="B28" s="70" t="s">
        <v>15</v>
      </c>
      <c r="C28" s="62">
        <v>3700</v>
      </c>
      <c r="D28" s="62">
        <v>701</v>
      </c>
      <c r="E28" s="62">
        <v>1435</v>
      </c>
      <c r="F28" s="62">
        <v>174</v>
      </c>
      <c r="G28" s="62">
        <v>1279</v>
      </c>
      <c r="H28" s="62">
        <v>419</v>
      </c>
      <c r="I28" s="62">
        <v>175</v>
      </c>
      <c r="J28" s="63">
        <v>7</v>
      </c>
      <c r="K28" s="35">
        <f t="shared" si="6"/>
        <v>0.3456756756756757</v>
      </c>
      <c r="L28" s="64">
        <f t="shared" si="7"/>
        <v>4.702702702702703</v>
      </c>
      <c r="M28" s="64">
        <f t="shared" si="8"/>
        <v>24.821683309557773</v>
      </c>
      <c r="N28" s="64">
        <f t="shared" si="9"/>
        <v>13.682564503518375</v>
      </c>
      <c r="O28" s="64">
        <f t="shared" si="10"/>
        <v>41.766109785202865</v>
      </c>
      <c r="P28" s="58"/>
    </row>
    <row r="29" spans="1:16" s="53" customFormat="1" ht="18" customHeight="1">
      <c r="A29" s="79" t="s">
        <v>20</v>
      </c>
      <c r="B29" s="69" t="s">
        <v>14</v>
      </c>
      <c r="C29" s="61">
        <v>7330</v>
      </c>
      <c r="D29" s="61">
        <v>1644</v>
      </c>
      <c r="E29" s="61">
        <v>3147</v>
      </c>
      <c r="F29" s="61">
        <v>360</v>
      </c>
      <c r="G29" s="61">
        <v>3474</v>
      </c>
      <c r="H29" s="61">
        <v>1367</v>
      </c>
      <c r="I29" s="61">
        <v>424</v>
      </c>
      <c r="J29" s="65">
        <v>27</v>
      </c>
      <c r="K29" s="34">
        <f t="shared" si="6"/>
        <v>0.47394270122783083</v>
      </c>
      <c r="L29" s="47">
        <f t="shared" si="7"/>
        <v>4.911323328785812</v>
      </c>
      <c r="M29" s="47">
        <f t="shared" si="8"/>
        <v>21.897810218978105</v>
      </c>
      <c r="N29" s="47">
        <f t="shared" si="9"/>
        <v>12.204951065054692</v>
      </c>
      <c r="O29" s="47">
        <f t="shared" si="10"/>
        <v>31.016825164594003</v>
      </c>
      <c r="P29" s="58"/>
    </row>
    <row r="30" spans="1:16" s="53" customFormat="1" ht="16.5" customHeight="1">
      <c r="A30" s="79"/>
      <c r="B30" s="70" t="s">
        <v>15</v>
      </c>
      <c r="C30" s="62">
        <v>3651</v>
      </c>
      <c r="D30" s="62">
        <v>712</v>
      </c>
      <c r="E30" s="62">
        <v>1608</v>
      </c>
      <c r="F30" s="62">
        <v>196</v>
      </c>
      <c r="G30" s="62">
        <v>1301</v>
      </c>
      <c r="H30" s="62">
        <v>572</v>
      </c>
      <c r="I30" s="62">
        <v>167</v>
      </c>
      <c r="J30" s="63">
        <v>1</v>
      </c>
      <c r="K30" s="35">
        <f t="shared" si="6"/>
        <v>0.35634072856751575</v>
      </c>
      <c r="L30" s="64">
        <f t="shared" si="7"/>
        <v>5.3683922213092305</v>
      </c>
      <c r="M30" s="64">
        <f t="shared" si="8"/>
        <v>27.52808988764045</v>
      </c>
      <c r="N30" s="64">
        <f t="shared" si="9"/>
        <v>12.836279784780938</v>
      </c>
      <c r="O30" s="64">
        <f t="shared" si="10"/>
        <v>29.195804195804197</v>
      </c>
      <c r="P30" s="58"/>
    </row>
    <row r="31" spans="1:16" s="53" customFormat="1" ht="18" customHeight="1">
      <c r="A31" s="79" t="s">
        <v>21</v>
      </c>
      <c r="B31" s="69" t="s">
        <v>14</v>
      </c>
      <c r="C31" s="61">
        <v>7369</v>
      </c>
      <c r="D31" s="61">
        <v>1679</v>
      </c>
      <c r="E31" s="61">
        <v>3136</v>
      </c>
      <c r="F31" s="61">
        <v>356</v>
      </c>
      <c r="G31" s="61">
        <v>3240</v>
      </c>
      <c r="H31" s="61">
        <v>1181</v>
      </c>
      <c r="I31" s="61">
        <v>430</v>
      </c>
      <c r="J31" s="65">
        <v>23</v>
      </c>
      <c r="K31" s="34">
        <f t="shared" si="6"/>
        <v>0.4396797394490433</v>
      </c>
      <c r="L31" s="47">
        <f t="shared" si="7"/>
        <v>4.831048989008006</v>
      </c>
      <c r="M31" s="47">
        <f t="shared" si="8"/>
        <v>21.20309708159619</v>
      </c>
      <c r="N31" s="47">
        <f t="shared" si="9"/>
        <v>13.271604938271606</v>
      </c>
      <c r="O31" s="47">
        <f t="shared" si="10"/>
        <v>36.40982218458933</v>
      </c>
      <c r="P31" s="58"/>
    </row>
    <row r="32" spans="1:16" s="53" customFormat="1" ht="16.5" customHeight="1">
      <c r="A32" s="79"/>
      <c r="B32" s="70" t="s">
        <v>15</v>
      </c>
      <c r="C32" s="62">
        <v>3724</v>
      </c>
      <c r="D32" s="62">
        <v>770</v>
      </c>
      <c r="E32" s="62">
        <v>1574</v>
      </c>
      <c r="F32" s="62">
        <v>179</v>
      </c>
      <c r="G32" s="62">
        <v>1314</v>
      </c>
      <c r="H32" s="62">
        <v>511</v>
      </c>
      <c r="I32" s="62">
        <v>165</v>
      </c>
      <c r="J32" s="63">
        <v>10</v>
      </c>
      <c r="K32" s="35">
        <f t="shared" si="6"/>
        <v>0.35284640171858217</v>
      </c>
      <c r="L32" s="64">
        <f t="shared" si="7"/>
        <v>4.806659505907626</v>
      </c>
      <c r="M32" s="64">
        <f t="shared" si="8"/>
        <v>23.246753246753247</v>
      </c>
      <c r="N32" s="64">
        <f t="shared" si="9"/>
        <v>12.557077625570775</v>
      </c>
      <c r="O32" s="64">
        <f t="shared" si="10"/>
        <v>32.28962818003914</v>
      </c>
      <c r="P32" s="58"/>
    </row>
    <row r="33" spans="1:16" s="53" customFormat="1" ht="18" customHeight="1">
      <c r="A33" s="79" t="s">
        <v>22</v>
      </c>
      <c r="B33" s="69" t="s">
        <v>14</v>
      </c>
      <c r="C33" s="61">
        <v>7329</v>
      </c>
      <c r="D33" s="61">
        <v>1609</v>
      </c>
      <c r="E33" s="61">
        <v>2679</v>
      </c>
      <c r="F33" s="61">
        <v>325</v>
      </c>
      <c r="G33" s="61">
        <v>3193</v>
      </c>
      <c r="H33" s="61">
        <v>1216</v>
      </c>
      <c r="I33" s="61">
        <v>407</v>
      </c>
      <c r="J33" s="65">
        <v>17</v>
      </c>
      <c r="K33" s="34">
        <f t="shared" si="6"/>
        <v>0.43566653022240415</v>
      </c>
      <c r="L33" s="47">
        <f t="shared" si="7"/>
        <v>4.434438531859735</v>
      </c>
      <c r="M33" s="47">
        <f t="shared" si="8"/>
        <v>20.1988812927284</v>
      </c>
      <c r="N33" s="47">
        <f t="shared" si="9"/>
        <v>12.746633260256813</v>
      </c>
      <c r="O33" s="47">
        <f t="shared" si="10"/>
        <v>33.47039473684211</v>
      </c>
      <c r="P33" s="58"/>
    </row>
    <row r="34" spans="1:16" s="53" customFormat="1" ht="16.5" customHeight="1">
      <c r="A34" s="79"/>
      <c r="B34" s="70" t="s">
        <v>15</v>
      </c>
      <c r="C34" s="62">
        <v>3655</v>
      </c>
      <c r="D34" s="62">
        <v>636</v>
      </c>
      <c r="E34" s="62">
        <v>1272</v>
      </c>
      <c r="F34" s="62">
        <v>174</v>
      </c>
      <c r="G34" s="62">
        <v>1215</v>
      </c>
      <c r="H34" s="62">
        <v>386</v>
      </c>
      <c r="I34" s="62">
        <v>152</v>
      </c>
      <c r="J34" s="63">
        <v>5</v>
      </c>
      <c r="K34" s="35">
        <f t="shared" si="6"/>
        <v>0.332421340629275</v>
      </c>
      <c r="L34" s="64">
        <f t="shared" si="7"/>
        <v>4.760601915184679</v>
      </c>
      <c r="M34" s="64">
        <f t="shared" si="8"/>
        <v>27.358490566037734</v>
      </c>
      <c r="N34" s="64">
        <f t="shared" si="9"/>
        <v>12.510288065843621</v>
      </c>
      <c r="O34" s="64">
        <f t="shared" si="10"/>
        <v>39.37823834196891</v>
      </c>
      <c r="P34" s="58"/>
    </row>
    <row r="35" spans="1:16" s="53" customFormat="1" ht="18" customHeight="1">
      <c r="A35" s="79" t="s">
        <v>18</v>
      </c>
      <c r="B35" s="69" t="s">
        <v>14</v>
      </c>
      <c r="C35" s="61">
        <v>7255</v>
      </c>
      <c r="D35" s="61">
        <v>1643</v>
      </c>
      <c r="E35" s="61">
        <v>3011</v>
      </c>
      <c r="F35" s="61">
        <v>348</v>
      </c>
      <c r="G35" s="61">
        <v>3256</v>
      </c>
      <c r="H35" s="61">
        <v>1395</v>
      </c>
      <c r="I35" s="61">
        <v>435</v>
      </c>
      <c r="J35" s="65">
        <v>28</v>
      </c>
      <c r="K35" s="34">
        <f t="shared" si="6"/>
        <v>0.44879393521709166</v>
      </c>
      <c r="L35" s="47">
        <f t="shared" si="7"/>
        <v>4.796691936595451</v>
      </c>
      <c r="M35" s="47">
        <f t="shared" si="8"/>
        <v>21.180766889835667</v>
      </c>
      <c r="N35" s="47">
        <f t="shared" si="9"/>
        <v>13.359950859950859</v>
      </c>
      <c r="O35" s="47">
        <f t="shared" si="10"/>
        <v>31.182795698924732</v>
      </c>
      <c r="P35" s="58"/>
    </row>
    <row r="36" spans="1:16" s="53" customFormat="1" ht="16.5" customHeight="1">
      <c r="A36" s="79"/>
      <c r="B36" s="70" t="s">
        <v>15</v>
      </c>
      <c r="C36" s="62">
        <v>3599</v>
      </c>
      <c r="D36" s="62">
        <v>676</v>
      </c>
      <c r="E36" s="62">
        <v>1438</v>
      </c>
      <c r="F36" s="62">
        <v>164</v>
      </c>
      <c r="G36" s="62">
        <v>1262</v>
      </c>
      <c r="H36" s="62">
        <v>560</v>
      </c>
      <c r="I36" s="62">
        <v>130</v>
      </c>
      <c r="J36" s="63">
        <v>5</v>
      </c>
      <c r="K36" s="35">
        <f t="shared" si="6"/>
        <v>0.3506529591553209</v>
      </c>
      <c r="L36" s="64">
        <f t="shared" si="7"/>
        <v>4.556821339260906</v>
      </c>
      <c r="M36" s="64">
        <f t="shared" si="8"/>
        <v>24.2603550295858</v>
      </c>
      <c r="N36" s="64">
        <f t="shared" si="9"/>
        <v>10.301109350237718</v>
      </c>
      <c r="O36" s="64">
        <f t="shared" si="10"/>
        <v>23.214285714285715</v>
      </c>
      <c r="P36" s="58"/>
    </row>
    <row r="37" spans="1:16" s="53" customFormat="1" ht="18" customHeight="1">
      <c r="A37" s="79" t="s">
        <v>23</v>
      </c>
      <c r="B37" s="69" t="s">
        <v>14</v>
      </c>
      <c r="C37" s="61">
        <v>7435</v>
      </c>
      <c r="D37" s="61">
        <v>1761</v>
      </c>
      <c r="E37" s="61">
        <v>3090</v>
      </c>
      <c r="F37" s="61">
        <v>367</v>
      </c>
      <c r="G37" s="61">
        <v>3285</v>
      </c>
      <c r="H37" s="61">
        <v>1181</v>
      </c>
      <c r="I37" s="61">
        <v>411</v>
      </c>
      <c r="J37" s="65">
        <v>14</v>
      </c>
      <c r="K37" s="34">
        <f t="shared" si="6"/>
        <v>0.4418291862811029</v>
      </c>
      <c r="L37" s="47">
        <f t="shared" si="7"/>
        <v>4.936112979152656</v>
      </c>
      <c r="M37" s="47">
        <f t="shared" si="8"/>
        <v>20.8404315729699</v>
      </c>
      <c r="N37" s="47">
        <f t="shared" si="9"/>
        <v>12.511415525114156</v>
      </c>
      <c r="O37" s="47">
        <f t="shared" si="10"/>
        <v>34.80101608806096</v>
      </c>
      <c r="P37" s="58"/>
    </row>
    <row r="38" spans="1:16" s="53" customFormat="1" ht="16.5" customHeight="1">
      <c r="A38" s="79"/>
      <c r="B38" s="70" t="s">
        <v>15</v>
      </c>
      <c r="C38" s="62">
        <v>3452</v>
      </c>
      <c r="D38" s="62">
        <v>700</v>
      </c>
      <c r="E38" s="62">
        <v>1460</v>
      </c>
      <c r="F38" s="62">
        <v>190</v>
      </c>
      <c r="G38" s="62">
        <v>1321</v>
      </c>
      <c r="H38" s="62">
        <v>530</v>
      </c>
      <c r="I38" s="62">
        <v>185</v>
      </c>
      <c r="J38" s="63">
        <v>15</v>
      </c>
      <c r="K38" s="35">
        <f t="shared" si="6"/>
        <v>0.38267670915411356</v>
      </c>
      <c r="L38" s="64">
        <f t="shared" si="7"/>
        <v>5.504055619930475</v>
      </c>
      <c r="M38" s="64">
        <f t="shared" si="8"/>
        <v>27.142857142857142</v>
      </c>
      <c r="N38" s="64">
        <f t="shared" si="9"/>
        <v>14.00454201362604</v>
      </c>
      <c r="O38" s="64">
        <f t="shared" si="10"/>
        <v>34.90566037735849</v>
      </c>
      <c r="P38" s="58"/>
    </row>
    <row r="39" spans="1:16" s="53" customFormat="1" ht="18" customHeight="1">
      <c r="A39" s="79" t="s">
        <v>24</v>
      </c>
      <c r="B39" s="69" t="s">
        <v>14</v>
      </c>
      <c r="C39" s="61">
        <v>7057</v>
      </c>
      <c r="D39" s="61">
        <v>1416</v>
      </c>
      <c r="E39" s="61">
        <v>2648</v>
      </c>
      <c r="F39" s="61">
        <v>340</v>
      </c>
      <c r="G39" s="61">
        <v>3407</v>
      </c>
      <c r="H39" s="61">
        <v>1356</v>
      </c>
      <c r="I39" s="61">
        <v>407</v>
      </c>
      <c r="J39" s="65">
        <v>38</v>
      </c>
      <c r="K39" s="34">
        <f t="shared" si="6"/>
        <v>0.4827830522885079</v>
      </c>
      <c r="L39" s="47">
        <f t="shared" si="7"/>
        <v>4.8179112937508854</v>
      </c>
      <c r="M39" s="47">
        <f t="shared" si="8"/>
        <v>24.01129943502825</v>
      </c>
      <c r="N39" s="47">
        <f t="shared" si="9"/>
        <v>11.945993542706193</v>
      </c>
      <c r="O39" s="47">
        <f t="shared" si="10"/>
        <v>30.01474926253687</v>
      </c>
      <c r="P39" s="58"/>
    </row>
    <row r="40" spans="1:16" s="53" customFormat="1" ht="16.5" customHeight="1">
      <c r="A40" s="79"/>
      <c r="B40" s="70" t="s">
        <v>15</v>
      </c>
      <c r="C40" s="62">
        <v>3351</v>
      </c>
      <c r="D40" s="62">
        <v>587</v>
      </c>
      <c r="E40" s="62">
        <v>1197</v>
      </c>
      <c r="F40" s="62">
        <v>199</v>
      </c>
      <c r="G40" s="62">
        <v>1297</v>
      </c>
      <c r="H40" s="62">
        <v>419</v>
      </c>
      <c r="I40" s="62">
        <v>201</v>
      </c>
      <c r="J40" s="63">
        <v>13</v>
      </c>
      <c r="K40" s="35">
        <f t="shared" si="6"/>
        <v>0.3870486421963593</v>
      </c>
      <c r="L40" s="64">
        <f t="shared" si="7"/>
        <v>5.938525813190092</v>
      </c>
      <c r="M40" s="64">
        <f t="shared" si="8"/>
        <v>33.901192504258944</v>
      </c>
      <c r="N40" s="64">
        <f t="shared" si="9"/>
        <v>15.497301464919044</v>
      </c>
      <c r="O40" s="64">
        <f t="shared" si="10"/>
        <v>47.97136038186158</v>
      </c>
      <c r="P40" s="58"/>
    </row>
    <row r="41" spans="1:16" s="53" customFormat="1" ht="18" customHeight="1">
      <c r="A41" s="79" t="s">
        <v>25</v>
      </c>
      <c r="B41" s="69" t="s">
        <v>14</v>
      </c>
      <c r="C41" s="61">
        <v>6570</v>
      </c>
      <c r="D41" s="61">
        <v>1297</v>
      </c>
      <c r="E41" s="61">
        <v>2282</v>
      </c>
      <c r="F41" s="61">
        <v>311</v>
      </c>
      <c r="G41" s="61">
        <v>3290</v>
      </c>
      <c r="H41" s="61">
        <v>1347</v>
      </c>
      <c r="I41" s="61">
        <v>399</v>
      </c>
      <c r="J41" s="65">
        <v>21</v>
      </c>
      <c r="K41" s="34">
        <f t="shared" si="6"/>
        <v>0.5007610350076104</v>
      </c>
      <c r="L41" s="47">
        <f t="shared" si="7"/>
        <v>4.7336377473363775</v>
      </c>
      <c r="M41" s="47">
        <f t="shared" si="8"/>
        <v>23.97841171935235</v>
      </c>
      <c r="N41" s="47">
        <f t="shared" si="9"/>
        <v>12.127659574468085</v>
      </c>
      <c r="O41" s="47">
        <f t="shared" si="10"/>
        <v>29.621380846325167</v>
      </c>
      <c r="P41" s="58"/>
    </row>
    <row r="42" spans="1:16" s="53" customFormat="1" ht="16.5" customHeight="1">
      <c r="A42" s="79"/>
      <c r="B42" s="70" t="s">
        <v>15</v>
      </c>
      <c r="C42" s="62">
        <v>3167</v>
      </c>
      <c r="D42" s="62">
        <v>583</v>
      </c>
      <c r="E42" s="62">
        <v>1120</v>
      </c>
      <c r="F42" s="62">
        <v>206</v>
      </c>
      <c r="G42" s="62">
        <v>1306</v>
      </c>
      <c r="H42" s="62">
        <v>537</v>
      </c>
      <c r="I42" s="62">
        <v>191</v>
      </c>
      <c r="J42" s="63">
        <v>6</v>
      </c>
      <c r="K42" s="35">
        <f t="shared" si="6"/>
        <v>0.4123776444584781</v>
      </c>
      <c r="L42" s="64">
        <f t="shared" si="7"/>
        <v>6.504578465424691</v>
      </c>
      <c r="M42" s="64">
        <f t="shared" si="8"/>
        <v>35.33447684391081</v>
      </c>
      <c r="N42" s="64">
        <f t="shared" si="9"/>
        <v>14.624808575803982</v>
      </c>
      <c r="O42" s="64">
        <f t="shared" si="10"/>
        <v>35.567970204841714</v>
      </c>
      <c r="P42" s="58"/>
    </row>
    <row r="43" spans="1:16" s="53" customFormat="1" ht="18" customHeight="1">
      <c r="A43" s="85" t="s">
        <v>43</v>
      </c>
      <c r="B43" s="69" t="s">
        <v>14</v>
      </c>
      <c r="C43" s="61">
        <v>6697</v>
      </c>
      <c r="D43" s="61">
        <v>1802</v>
      </c>
      <c r="E43" s="61">
        <v>2980</v>
      </c>
      <c r="F43" s="61">
        <v>331</v>
      </c>
      <c r="G43" s="61">
        <v>3547</v>
      </c>
      <c r="H43" s="61">
        <v>1406</v>
      </c>
      <c r="I43" s="61">
        <v>405</v>
      </c>
      <c r="J43" s="65">
        <v>19</v>
      </c>
      <c r="K43" s="34">
        <f t="shared" si="6"/>
        <v>0.529640137374944</v>
      </c>
      <c r="L43" s="47">
        <f t="shared" si="7"/>
        <v>4.942511572345826</v>
      </c>
      <c r="M43" s="47">
        <f t="shared" si="8"/>
        <v>18.368479467258602</v>
      </c>
      <c r="N43" s="47">
        <f t="shared" si="9"/>
        <v>11.418099802650126</v>
      </c>
      <c r="O43" s="47">
        <f t="shared" si="10"/>
        <v>28.80512091038407</v>
      </c>
      <c r="P43" s="58"/>
    </row>
    <row r="44" spans="1:16" s="53" customFormat="1" ht="16.5" customHeight="1">
      <c r="A44" s="85"/>
      <c r="B44" s="70" t="s">
        <v>15</v>
      </c>
      <c r="C44" s="62">
        <v>3180</v>
      </c>
      <c r="D44" s="62">
        <v>749</v>
      </c>
      <c r="E44" s="62">
        <v>1360</v>
      </c>
      <c r="F44" s="62">
        <v>163</v>
      </c>
      <c r="G44" s="62">
        <v>1244</v>
      </c>
      <c r="H44" s="62">
        <v>497</v>
      </c>
      <c r="I44" s="62">
        <v>135</v>
      </c>
      <c r="J44" s="63">
        <v>3</v>
      </c>
      <c r="K44" s="35">
        <f t="shared" si="6"/>
        <v>0.39119496855345914</v>
      </c>
      <c r="L44" s="64">
        <f t="shared" si="7"/>
        <v>5.1257861635220126</v>
      </c>
      <c r="M44" s="64">
        <f t="shared" si="8"/>
        <v>21.762349799732977</v>
      </c>
      <c r="N44" s="64">
        <f t="shared" si="9"/>
        <v>10.85209003215434</v>
      </c>
      <c r="O44" s="64">
        <f t="shared" si="10"/>
        <v>27.16297786720322</v>
      </c>
      <c r="P44" s="58"/>
    </row>
    <row r="45" spans="1:16" s="53" customFormat="1" ht="18" customHeight="1">
      <c r="A45" s="79" t="s">
        <v>26</v>
      </c>
      <c r="B45" s="69" t="s">
        <v>14</v>
      </c>
      <c r="C45" s="61">
        <v>6853</v>
      </c>
      <c r="D45" s="61">
        <v>1678</v>
      </c>
      <c r="E45" s="61">
        <v>3189</v>
      </c>
      <c r="F45" s="61">
        <v>346</v>
      </c>
      <c r="G45" s="61">
        <v>3536</v>
      </c>
      <c r="H45" s="61">
        <v>1441</v>
      </c>
      <c r="I45" s="61">
        <v>419</v>
      </c>
      <c r="J45" s="65">
        <v>29</v>
      </c>
      <c r="K45" s="34">
        <f t="shared" si="6"/>
        <v>0.515978403618853</v>
      </c>
      <c r="L45" s="47">
        <f t="shared" si="7"/>
        <v>5.048883700569093</v>
      </c>
      <c r="M45" s="47">
        <f t="shared" si="8"/>
        <v>20.61978545887962</v>
      </c>
      <c r="N45" s="47">
        <f t="shared" si="9"/>
        <v>11.849547511312217</v>
      </c>
      <c r="O45" s="47">
        <f t="shared" si="10"/>
        <v>29.07702984038862</v>
      </c>
      <c r="P45" s="58"/>
    </row>
    <row r="46" spans="1:16" s="53" customFormat="1" ht="16.5" customHeight="1">
      <c r="A46" s="79"/>
      <c r="B46" s="70" t="s">
        <v>15</v>
      </c>
      <c r="C46" s="62">
        <v>3196</v>
      </c>
      <c r="D46" s="62">
        <v>664</v>
      </c>
      <c r="E46" s="62">
        <v>1345</v>
      </c>
      <c r="F46" s="62">
        <v>175</v>
      </c>
      <c r="G46" s="62">
        <v>1350</v>
      </c>
      <c r="H46" s="62">
        <v>464</v>
      </c>
      <c r="I46" s="62">
        <v>169</v>
      </c>
      <c r="J46" s="63">
        <v>7</v>
      </c>
      <c r="K46" s="35">
        <f t="shared" si="6"/>
        <v>0.42240300375469336</v>
      </c>
      <c r="L46" s="64">
        <f t="shared" si="7"/>
        <v>5.475594493116395</v>
      </c>
      <c r="M46" s="64">
        <f t="shared" si="8"/>
        <v>26.35542168674699</v>
      </c>
      <c r="N46" s="64">
        <f t="shared" si="9"/>
        <v>12.518518518518517</v>
      </c>
      <c r="O46" s="64">
        <f t="shared" si="10"/>
        <v>36.422413793103445</v>
      </c>
      <c r="P46" s="58"/>
    </row>
    <row r="47" spans="1:16" s="53" customFormat="1" ht="18" customHeight="1">
      <c r="A47" s="79" t="s">
        <v>27</v>
      </c>
      <c r="B47" s="69" t="s">
        <v>14</v>
      </c>
      <c r="C47" s="61">
        <v>7347</v>
      </c>
      <c r="D47" s="61">
        <v>1955</v>
      </c>
      <c r="E47" s="61">
        <v>3628</v>
      </c>
      <c r="F47" s="61">
        <v>507</v>
      </c>
      <c r="G47" s="61">
        <v>3664</v>
      </c>
      <c r="H47" s="61">
        <v>1563</v>
      </c>
      <c r="I47" s="61">
        <v>572</v>
      </c>
      <c r="J47" s="65">
        <v>19</v>
      </c>
      <c r="K47" s="34">
        <f t="shared" si="6"/>
        <v>0.4987069552198176</v>
      </c>
      <c r="L47" s="47">
        <f t="shared" si="7"/>
        <v>6.900775826868109</v>
      </c>
      <c r="M47" s="47">
        <f t="shared" si="8"/>
        <v>25.933503836317133</v>
      </c>
      <c r="N47" s="47">
        <f t="shared" si="9"/>
        <v>15.611353711790393</v>
      </c>
      <c r="O47" s="47">
        <f t="shared" si="10"/>
        <v>36.596289187460016</v>
      </c>
      <c r="P47" s="58"/>
    </row>
    <row r="48" spans="1:15" s="53" customFormat="1" ht="16.5" customHeight="1">
      <c r="A48" s="79"/>
      <c r="B48" s="70" t="s">
        <v>15</v>
      </c>
      <c r="C48" s="62">
        <v>3263</v>
      </c>
      <c r="D48" s="62">
        <v>835</v>
      </c>
      <c r="E48" s="62">
        <v>1697</v>
      </c>
      <c r="F48" s="62">
        <v>202</v>
      </c>
      <c r="G48" s="62">
        <v>1393</v>
      </c>
      <c r="H48" s="62">
        <v>567</v>
      </c>
      <c r="I48" s="62">
        <v>222</v>
      </c>
      <c r="J48" s="63">
        <v>7</v>
      </c>
      <c r="K48" s="35">
        <f t="shared" si="6"/>
        <v>0.4269077536009807</v>
      </c>
      <c r="L48" s="64">
        <f t="shared" si="7"/>
        <v>6.190622126877107</v>
      </c>
      <c r="M48" s="64">
        <f t="shared" si="8"/>
        <v>24.191616766467067</v>
      </c>
      <c r="N48" s="64">
        <f t="shared" si="9"/>
        <v>15.936826992103374</v>
      </c>
      <c r="O48" s="64">
        <f t="shared" si="10"/>
        <v>39.15343915343915</v>
      </c>
    </row>
    <row r="49" spans="1:15" ht="6.75" customHeight="1">
      <c r="A49" s="16"/>
      <c r="B49" s="24"/>
      <c r="C49" s="17"/>
      <c r="D49" s="17"/>
      <c r="E49" s="17"/>
      <c r="F49" s="17"/>
      <c r="G49" s="17"/>
      <c r="H49" s="17"/>
      <c r="I49" s="17"/>
      <c r="J49" s="17"/>
      <c r="K49" s="18"/>
      <c r="L49" s="42"/>
      <c r="M49" s="42"/>
      <c r="N49" s="42"/>
      <c r="O49" s="19"/>
    </row>
    <row r="50" spans="1:15" ht="15" customHeight="1">
      <c r="A50" s="2" t="s">
        <v>39</v>
      </c>
      <c r="B50" s="20"/>
      <c r="C50" s="2"/>
      <c r="D50" s="2"/>
      <c r="E50" s="2"/>
      <c r="F50" s="2"/>
      <c r="G50" s="2"/>
      <c r="H50" s="2"/>
      <c r="I50" s="2"/>
      <c r="J50" s="2"/>
      <c r="K50" s="13"/>
      <c r="L50" s="43"/>
      <c r="M50" s="14"/>
      <c r="N50" s="21"/>
      <c r="O50" s="21" t="s">
        <v>9</v>
      </c>
    </row>
    <row r="51" spans="1:7" ht="15.75" customHeight="1">
      <c r="A51" s="2" t="s">
        <v>16</v>
      </c>
      <c r="B51" s="20"/>
      <c r="C51" s="2"/>
      <c r="D51" s="2"/>
      <c r="E51" s="2"/>
      <c r="F51" s="2"/>
      <c r="G51" s="2"/>
    </row>
    <row r="52" ht="12" customHeight="1">
      <c r="K52" s="15"/>
    </row>
    <row r="53" ht="12" customHeight="1"/>
  </sheetData>
  <sheetProtection/>
  <mergeCells count="27">
    <mergeCell ref="A35:A36"/>
    <mergeCell ref="A21:A23"/>
    <mergeCell ref="A45:A46"/>
    <mergeCell ref="A6:B7"/>
    <mergeCell ref="A39:A40"/>
    <mergeCell ref="A41:A42"/>
    <mergeCell ref="A43:A44"/>
    <mergeCell ref="A15:A17"/>
    <mergeCell ref="A37:A38"/>
    <mergeCell ref="A18:A20"/>
    <mergeCell ref="A9:A11"/>
    <mergeCell ref="N6:N7"/>
    <mergeCell ref="C6:D6"/>
    <mergeCell ref="E6:E7"/>
    <mergeCell ref="F6:F7"/>
    <mergeCell ref="K6:K7"/>
    <mergeCell ref="L6:L7"/>
    <mergeCell ref="A33:A34"/>
    <mergeCell ref="A12:A14"/>
    <mergeCell ref="H3:J3"/>
    <mergeCell ref="O6:O7"/>
    <mergeCell ref="M6:M7"/>
    <mergeCell ref="A47:A48"/>
    <mergeCell ref="A25:A26"/>
    <mergeCell ref="A27:A28"/>
    <mergeCell ref="A29:A30"/>
    <mergeCell ref="A31:A3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7" r:id="rId1"/>
  <colBreaks count="1" manualBreakCount="1">
    <brk id="8" max="65535" man="1"/>
  </colBreaks>
  <ignoredErrors>
    <ignoredError sqref="C18:N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Administrator</cp:lastModifiedBy>
  <cp:lastPrinted>2009-09-28T07:15:43Z</cp:lastPrinted>
  <dcterms:created xsi:type="dcterms:W3CDTF">2001-06-29T06:16:39Z</dcterms:created>
  <dcterms:modified xsi:type="dcterms:W3CDTF">2011-08-29T00:44:47Z</dcterms:modified>
  <cp:category/>
  <cp:version/>
  <cp:contentType/>
  <cp:contentStatus/>
</cp:coreProperties>
</file>