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表３７" sheetId="1" r:id="rId1"/>
    <sheet name="表３７（つづき）" sheetId="2" r:id="rId2"/>
  </sheets>
  <definedNames>
    <definedName name="_xlnm.Print_Area" localSheetId="0">'表３７'!$A$1:$Q$36</definedName>
    <definedName name="_xlnm.Print_Area" localSheetId="1">'表３７（つづき）'!$A$1:$W$37</definedName>
  </definedNames>
  <calcPr fullCalcOnLoad="1"/>
</workbook>
</file>

<file path=xl/sharedStrings.xml><?xml version="1.0" encoding="utf-8"?>
<sst xmlns="http://schemas.openxmlformats.org/spreadsheetml/2006/main" count="455" uniqueCount="74">
  <si>
    <t>食料品</t>
  </si>
  <si>
    <t>飲料・たばこ・飼料</t>
  </si>
  <si>
    <t>家具・装備品</t>
  </si>
  <si>
    <t>化学工業</t>
  </si>
  <si>
    <t>プラスチック製品</t>
  </si>
  <si>
    <t>ゴム製品</t>
  </si>
  <si>
    <t>鉄鋼業</t>
  </si>
  <si>
    <t>非鉄金属</t>
  </si>
  <si>
    <t>金属製品</t>
  </si>
  <si>
    <t>事業所数</t>
  </si>
  <si>
    <t>総数</t>
  </si>
  <si>
    <t>産　業　中　分　類</t>
  </si>
  <si>
    <t>総　数</t>
  </si>
  <si>
    <t>男</t>
  </si>
  <si>
    <t>女</t>
  </si>
  <si>
    <t>常用労働者</t>
  </si>
  <si>
    <t>従　　業　　者　　数</t>
  </si>
  <si>
    <t>総　　額</t>
  </si>
  <si>
    <t>製造品出荷額</t>
  </si>
  <si>
    <t>加工賃収入額</t>
  </si>
  <si>
    <t>粗付加価値額</t>
  </si>
  <si>
    <t>その他の
現金給与</t>
  </si>
  <si>
    <t>原材料使用額</t>
  </si>
  <si>
    <t>燃料使用額</t>
  </si>
  <si>
    <t>購入電力
使 用 額</t>
  </si>
  <si>
    <t>年　　末</t>
  </si>
  <si>
    <t>年間増減</t>
  </si>
  <si>
    <t>付加価値額</t>
  </si>
  <si>
    <t>半製品・仕掛品</t>
  </si>
  <si>
    <t>原材料・燃料在庫額</t>
  </si>
  <si>
    <t>万円</t>
  </si>
  <si>
    <t>事業所</t>
  </si>
  <si>
    <t>人</t>
  </si>
  <si>
    <t>資料　総務課「工業統計調査」</t>
  </si>
  <si>
    <t>個人事業主及び家族従業者</t>
  </si>
  <si>
    <t>常　用　労　働　者</t>
  </si>
  <si>
    <t>現　金　給　与　総　額</t>
  </si>
  <si>
    <t>原　材　料　使　用　額　等</t>
  </si>
  <si>
    <t>製 造 品 出 荷 額 等</t>
  </si>
  <si>
    <t>在 庫 総 額</t>
  </si>
  <si>
    <t>生 産 額</t>
  </si>
  <si>
    <t>電子部品・デバイス</t>
  </si>
  <si>
    <t>その他</t>
  </si>
  <si>
    <t>09</t>
  </si>
  <si>
    <t>x</t>
  </si>
  <si>
    <t>-</t>
  </si>
  <si>
    <t>在庫額、生産額、付加価値額、粗付加価値額（従業者30人以上の事業所）</t>
  </si>
  <si>
    <t>在庫額、生産額、付加価値額、粗付加価値額（従業者30人以上の事業所）（つづき）</t>
  </si>
  <si>
    <t>37  甲票　産業中分類別事業所数、従業者数、現金給与総額、原材料使用額等、製造品出荷額、</t>
  </si>
  <si>
    <t>衣服・その他の繊維製品</t>
  </si>
  <si>
    <t>印刷・同関連業</t>
  </si>
  <si>
    <t>石油製品・石炭製品</t>
  </si>
  <si>
    <t>なめし皮・同製品・毛皮</t>
  </si>
  <si>
    <t>窯業・土石製品</t>
  </si>
  <si>
    <t>一般機械器具</t>
  </si>
  <si>
    <t>電気機械器具</t>
  </si>
  <si>
    <t>情報通信機械器具</t>
  </si>
  <si>
    <t>輸送用機械器具</t>
  </si>
  <si>
    <t>精密機械器具</t>
  </si>
  <si>
    <t>鉱工業</t>
  </si>
  <si>
    <t>年　　初</t>
  </si>
  <si>
    <t>注　 平成19年12月31日現在</t>
  </si>
  <si>
    <r>
      <t xml:space="preserve">繊維工業
</t>
    </r>
    <r>
      <rPr>
        <sz val="8"/>
        <rFont val="ＭＳ Ｐ明朝"/>
        <family val="1"/>
      </rPr>
      <t>（衣服，その他の繊維製品を除く）</t>
    </r>
  </si>
  <si>
    <t>木材・木製品
（家具を除く）</t>
  </si>
  <si>
    <t>パルプ・紙・紙加工品</t>
  </si>
  <si>
    <t>在庫額</t>
  </si>
  <si>
    <t>製造品</t>
  </si>
  <si>
    <t>木材・木製品（家具を除く）</t>
  </si>
  <si>
    <t>-</t>
  </si>
  <si>
    <t>委託生産費・外注費・転売仕入額</t>
  </si>
  <si>
    <r>
      <t>繊維工業</t>
    </r>
    <r>
      <rPr>
        <sz val="7"/>
        <rFont val="ＭＳ Ｐ明朝"/>
        <family val="1"/>
      </rPr>
      <t>（衣服，その他の繊維製品を除く）</t>
    </r>
  </si>
  <si>
    <t>くず・廃物
出荷額</t>
  </si>
  <si>
    <t>その他収入額</t>
  </si>
  <si>
    <t>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</si>
</sst>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\ ;\-#,##0\ ;&quot;－ &quot;"/>
    <numFmt numFmtId="179" formatCode="#,##0;\-#,##0;&quot;－&quot;"/>
    <numFmt numFmtId="180" formatCode="0.0_);[Red]\(0.0\)"/>
    <numFmt numFmtId="181" formatCode="#,##0;\-#,##0;&quot;-&quot;"/>
    <numFmt numFmtId="182" formatCode="0;&quot;△ &quot;0"/>
    <numFmt numFmtId="183" formatCode="#,##0;&quot;△ &quot;#,##0"/>
    <numFmt numFmtId="184" formatCode="0_ "/>
    <numFmt numFmtId="185" formatCode="0.0_ "/>
    <numFmt numFmtId="186" formatCode="#,##0;[Red]#,##0"/>
    <numFmt numFmtId="187" formatCode="0.0;[Red]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9" fillId="0" borderId="0">
      <alignment/>
      <protection/>
    </xf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6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38" fontId="12" fillId="0" borderId="0" xfId="58" applyFont="1" applyBorder="1" applyAlignment="1">
      <alignment vertical="top"/>
    </xf>
    <xf numFmtId="38" fontId="13" fillId="0" borderId="0" xfId="58" applyFont="1" applyAlignment="1">
      <alignment/>
    </xf>
    <xf numFmtId="183" fontId="13" fillId="0" borderId="0" xfId="58" applyNumberFormat="1" applyFont="1" applyAlignment="1">
      <alignment/>
    </xf>
    <xf numFmtId="38" fontId="15" fillId="0" borderId="0" xfId="58" applyFont="1" applyAlignment="1">
      <alignment/>
    </xf>
    <xf numFmtId="38" fontId="15" fillId="0" borderId="0" xfId="58" applyFont="1" applyAlignment="1">
      <alignment vertical="top"/>
    </xf>
    <xf numFmtId="38" fontId="16" fillId="0" borderId="0" xfId="58" applyFont="1" applyAlignment="1">
      <alignment horizontal="right"/>
    </xf>
    <xf numFmtId="38" fontId="16" fillId="0" borderId="0" xfId="58" applyFont="1" applyAlignment="1">
      <alignment/>
    </xf>
    <xf numFmtId="38" fontId="16" fillId="0" borderId="12" xfId="58" applyFont="1" applyBorder="1" applyAlignment="1">
      <alignment horizontal="center" vertical="center" wrapText="1"/>
    </xf>
    <xf numFmtId="38" fontId="16" fillId="0" borderId="13" xfId="58" applyFont="1" applyBorder="1" applyAlignment="1">
      <alignment horizontal="center" vertical="center" wrapText="1"/>
    </xf>
    <xf numFmtId="38" fontId="16" fillId="0" borderId="0" xfId="58" applyFont="1" applyAlignment="1">
      <alignment vertical="center"/>
    </xf>
    <xf numFmtId="38" fontId="16" fillId="0" borderId="0" xfId="58" applyFont="1" applyAlignment="1">
      <alignment horizontal="right" vertical="center"/>
    </xf>
    <xf numFmtId="38" fontId="16" fillId="0" borderId="14" xfId="58" applyFont="1" applyBorder="1" applyAlignment="1">
      <alignment horizontal="distributed" vertical="center"/>
    </xf>
    <xf numFmtId="38" fontId="16" fillId="0" borderId="0" xfId="58" applyFont="1" applyBorder="1" applyAlignment="1">
      <alignment horizontal="distributed"/>
    </xf>
    <xf numFmtId="38" fontId="16" fillId="0" borderId="0" xfId="58" applyFont="1" applyBorder="1" applyAlignment="1">
      <alignment horizontal="left"/>
    </xf>
    <xf numFmtId="38" fontId="16" fillId="0" borderId="0" xfId="58" applyFont="1" applyBorder="1" applyAlignment="1">
      <alignment horizontal="center" vertical="center"/>
    </xf>
    <xf numFmtId="38" fontId="18" fillId="0" borderId="15" xfId="58" applyFont="1" applyBorder="1" applyAlignment="1">
      <alignment horizontal="right" vertical="center"/>
    </xf>
    <xf numFmtId="38" fontId="18" fillId="0" borderId="0" xfId="58" applyFont="1" applyBorder="1" applyAlignment="1">
      <alignment horizontal="right" vertical="center" wrapText="1"/>
    </xf>
    <xf numFmtId="38" fontId="16" fillId="0" borderId="0" xfId="58" applyFont="1" applyBorder="1" applyAlignment="1">
      <alignment horizontal="right"/>
    </xf>
    <xf numFmtId="38" fontId="16" fillId="0" borderId="0" xfId="58" applyFont="1" applyBorder="1" applyAlignment="1">
      <alignment vertical="top"/>
    </xf>
    <xf numFmtId="38" fontId="16" fillId="0" borderId="14" xfId="58" applyFont="1" applyBorder="1" applyAlignment="1">
      <alignment horizontal="left" vertical="center"/>
    </xf>
    <xf numFmtId="38" fontId="13" fillId="0" borderId="0" xfId="58" applyFont="1" applyBorder="1" applyAlignment="1">
      <alignment horizontal="right"/>
    </xf>
    <xf numFmtId="38" fontId="16" fillId="0" borderId="0" xfId="58" applyFont="1" applyFill="1" applyBorder="1" applyAlignment="1">
      <alignment horizontal="right"/>
    </xf>
    <xf numFmtId="183" fontId="16" fillId="0" borderId="0" xfId="58" applyNumberFormat="1" applyFont="1" applyAlignment="1">
      <alignment/>
    </xf>
    <xf numFmtId="183" fontId="15" fillId="0" borderId="0" xfId="58" applyNumberFormat="1" applyFont="1" applyAlignment="1">
      <alignment/>
    </xf>
    <xf numFmtId="183" fontId="16" fillId="0" borderId="0" xfId="58" applyNumberFormat="1" applyFont="1" applyAlignment="1">
      <alignment horizontal="right"/>
    </xf>
    <xf numFmtId="183" fontId="14" fillId="0" borderId="0" xfId="58" applyNumberFormat="1" applyFont="1" applyAlignment="1">
      <alignment vertical="center"/>
    </xf>
    <xf numFmtId="183" fontId="15" fillId="0" borderId="0" xfId="58" applyNumberFormat="1" applyFont="1" applyAlignment="1">
      <alignment vertical="top"/>
    </xf>
    <xf numFmtId="183" fontId="16" fillId="0" borderId="16" xfId="58" applyNumberFormat="1" applyFont="1" applyBorder="1" applyAlignment="1">
      <alignment horizontal="center" vertical="center"/>
    </xf>
    <xf numFmtId="183" fontId="18" fillId="0" borderId="16" xfId="58" applyNumberFormat="1" applyFont="1" applyBorder="1" applyAlignment="1">
      <alignment horizontal="center" vertical="center" wrapText="1"/>
    </xf>
    <xf numFmtId="183" fontId="19" fillId="0" borderId="17" xfId="58" applyNumberFormat="1" applyFont="1" applyBorder="1" applyAlignment="1">
      <alignment horizontal="center" vertical="center" wrapText="1"/>
    </xf>
    <xf numFmtId="183" fontId="19" fillId="0" borderId="16" xfId="58" applyNumberFormat="1" applyFont="1" applyBorder="1" applyAlignment="1">
      <alignment horizontal="center" vertical="center" wrapText="1"/>
    </xf>
    <xf numFmtId="183" fontId="20" fillId="0" borderId="16" xfId="58" applyNumberFormat="1" applyFont="1" applyBorder="1" applyAlignment="1">
      <alignment horizontal="center" vertical="center" wrapText="1"/>
    </xf>
    <xf numFmtId="183" fontId="16" fillId="0" borderId="12" xfId="58" applyNumberFormat="1" applyFont="1" applyBorder="1" applyAlignment="1">
      <alignment horizontal="center" vertical="center" wrapText="1"/>
    </xf>
    <xf numFmtId="183" fontId="16" fillId="0" borderId="16" xfId="58" applyNumberFormat="1" applyFont="1" applyBorder="1" applyAlignment="1">
      <alignment horizontal="center" vertical="center" wrapText="1"/>
    </xf>
    <xf numFmtId="183" fontId="16" fillId="0" borderId="18" xfId="58" applyNumberFormat="1" applyFont="1" applyBorder="1" applyAlignment="1">
      <alignment horizontal="center" vertical="center"/>
    </xf>
    <xf numFmtId="183" fontId="18" fillId="0" borderId="15" xfId="58" applyNumberFormat="1" applyFont="1" applyBorder="1" applyAlignment="1">
      <alignment horizontal="right" vertical="center"/>
    </xf>
    <xf numFmtId="183" fontId="18" fillId="0" borderId="0" xfId="58" applyNumberFormat="1" applyFont="1" applyBorder="1" applyAlignment="1">
      <alignment horizontal="right" vertical="center" wrapText="1"/>
    </xf>
    <xf numFmtId="183" fontId="16" fillId="0" borderId="0" xfId="58" applyNumberFormat="1" applyFont="1" applyAlignment="1">
      <alignment vertical="center"/>
    </xf>
    <xf numFmtId="183" fontId="16" fillId="0" borderId="14" xfId="58" applyNumberFormat="1" applyFont="1" applyBorder="1" applyAlignment="1">
      <alignment horizontal="left" vertical="center"/>
    </xf>
    <xf numFmtId="183" fontId="16" fillId="0" borderId="14" xfId="58" applyNumberFormat="1" applyFont="1" applyBorder="1" applyAlignment="1">
      <alignment horizontal="distributed" vertical="center"/>
    </xf>
    <xf numFmtId="183" fontId="16" fillId="0" borderId="14" xfId="58" applyNumberFormat="1" applyFont="1" applyBorder="1" applyAlignment="1">
      <alignment horizontal="right" vertical="top"/>
    </xf>
    <xf numFmtId="183" fontId="16" fillId="0" borderId="0" xfId="58" applyNumberFormat="1" applyFont="1" applyBorder="1" applyAlignment="1">
      <alignment horizontal="distributed"/>
    </xf>
    <xf numFmtId="183" fontId="16" fillId="0" borderId="0" xfId="58" applyNumberFormat="1" applyFont="1" applyBorder="1" applyAlignment="1">
      <alignment horizontal="left"/>
    </xf>
    <xf numFmtId="183" fontId="16" fillId="0" borderId="0" xfId="58" applyNumberFormat="1" applyFont="1" applyAlignment="1">
      <alignment horizontal="right" vertical="center"/>
    </xf>
    <xf numFmtId="183" fontId="16" fillId="0" borderId="18" xfId="58" applyNumberFormat="1" applyFont="1" applyBorder="1" applyAlignment="1">
      <alignment vertical="center"/>
    </xf>
    <xf numFmtId="183" fontId="16" fillId="0" borderId="18" xfId="58" applyNumberFormat="1" applyFont="1" applyBorder="1" applyAlignment="1">
      <alignment horizontal="right"/>
    </xf>
    <xf numFmtId="183" fontId="15" fillId="0" borderId="0" xfId="58" applyNumberFormat="1" applyFont="1" applyAlignment="1">
      <alignment horizontal="right"/>
    </xf>
    <xf numFmtId="183" fontId="12" fillId="0" borderId="0" xfId="58" applyNumberFormat="1" applyFont="1" applyBorder="1" applyAlignment="1">
      <alignment vertical="top"/>
    </xf>
    <xf numFmtId="38" fontId="12" fillId="0" borderId="0" xfId="58" applyFont="1" applyAlignment="1">
      <alignment vertical="top"/>
    </xf>
    <xf numFmtId="183" fontId="12" fillId="0" borderId="0" xfId="58" applyNumberFormat="1" applyFont="1" applyAlignment="1">
      <alignment vertical="top"/>
    </xf>
    <xf numFmtId="183" fontId="16" fillId="0" borderId="0" xfId="58" applyNumberFormat="1" applyFont="1" applyBorder="1" applyAlignment="1">
      <alignment horizontal="distributed" vertical="center"/>
    </xf>
    <xf numFmtId="186" fontId="16" fillId="0" borderId="19" xfId="58" applyNumberFormat="1" applyFont="1" applyBorder="1" applyAlignment="1">
      <alignment horizontal="right" vertical="top"/>
    </xf>
    <xf numFmtId="186" fontId="16" fillId="0" borderId="14" xfId="58" applyNumberFormat="1" applyFont="1" applyBorder="1" applyAlignment="1">
      <alignment horizontal="right" vertical="top"/>
    </xf>
    <xf numFmtId="186" fontId="16" fillId="0" borderId="14" xfId="58" applyNumberFormat="1" applyFont="1" applyBorder="1" applyAlignment="1">
      <alignment vertical="top"/>
    </xf>
    <xf numFmtId="183" fontId="13" fillId="0" borderId="20" xfId="58" applyNumberFormat="1" applyFont="1" applyBorder="1" applyAlignment="1">
      <alignment horizontal="center" vertical="center"/>
    </xf>
    <xf numFmtId="183" fontId="16" fillId="0" borderId="20" xfId="58" applyNumberFormat="1" applyFont="1" applyBorder="1" applyAlignment="1">
      <alignment horizontal="distributed" vertical="center"/>
    </xf>
    <xf numFmtId="183" fontId="16" fillId="0" borderId="19" xfId="58" applyNumberFormat="1" applyFont="1" applyBorder="1" applyAlignment="1">
      <alignment horizontal="right" vertical="top"/>
    </xf>
    <xf numFmtId="38" fontId="16" fillId="0" borderId="0" xfId="58" applyFont="1" applyBorder="1" applyAlignment="1">
      <alignment horizontal="left" vertical="center"/>
    </xf>
    <xf numFmtId="0" fontId="17" fillId="0" borderId="0" xfId="58" applyNumberFormat="1" applyFont="1" applyBorder="1" applyAlignment="1">
      <alignment horizontal="distributed" vertical="center"/>
    </xf>
    <xf numFmtId="0" fontId="16" fillId="0" borderId="0" xfId="58" applyNumberFormat="1" applyFont="1" applyBorder="1" applyAlignment="1">
      <alignment horizontal="distributed" vertical="center"/>
    </xf>
    <xf numFmtId="38" fontId="13" fillId="0" borderId="20" xfId="58" applyFont="1" applyBorder="1" applyAlignment="1">
      <alignment horizontal="center"/>
    </xf>
    <xf numFmtId="186" fontId="13" fillId="0" borderId="15" xfId="58" applyNumberFormat="1" applyFont="1" applyBorder="1" applyAlignment="1">
      <alignment horizontal="right"/>
    </xf>
    <xf numFmtId="186" fontId="13" fillId="0" borderId="0" xfId="58" applyNumberFormat="1" applyFont="1" applyBorder="1" applyAlignment="1">
      <alignment horizontal="right"/>
    </xf>
    <xf numFmtId="38" fontId="16" fillId="0" borderId="20" xfId="58" applyFont="1" applyBorder="1" applyAlignment="1">
      <alignment horizontal="distributed"/>
    </xf>
    <xf numFmtId="186" fontId="16" fillId="0" borderId="15" xfId="58" applyNumberFormat="1" applyFont="1" applyBorder="1" applyAlignment="1">
      <alignment horizontal="right"/>
    </xf>
    <xf numFmtId="186" fontId="16" fillId="0" borderId="0" xfId="58" applyNumberFormat="1" applyFont="1" applyBorder="1" applyAlignment="1">
      <alignment horizontal="right"/>
    </xf>
    <xf numFmtId="0" fontId="16" fillId="0" borderId="0" xfId="58" applyNumberFormat="1" applyFont="1" applyBorder="1" applyAlignment="1">
      <alignment horizontal="distributed" vertical="center" wrapText="1"/>
    </xf>
    <xf numFmtId="186" fontId="16" fillId="0" borderId="0" xfId="58" applyNumberFormat="1" applyFont="1" applyBorder="1" applyAlignment="1">
      <alignment horizontal="right" vertical="center"/>
    </xf>
    <xf numFmtId="183" fontId="13" fillId="0" borderId="0" xfId="58" applyNumberFormat="1" applyFont="1" applyFill="1" applyBorder="1" applyAlignment="1">
      <alignment horizontal="right" vertical="center"/>
    </xf>
    <xf numFmtId="186" fontId="13" fillId="0" borderId="0" xfId="58" applyNumberFormat="1" applyFont="1" applyBorder="1" applyAlignment="1">
      <alignment horizontal="right" vertical="center"/>
    </xf>
    <xf numFmtId="183" fontId="16" fillId="0" borderId="0" xfId="58" applyNumberFormat="1" applyFont="1" applyBorder="1" applyAlignment="1">
      <alignment horizontal="right" vertical="center"/>
    </xf>
    <xf numFmtId="183" fontId="16" fillId="0" borderId="0" xfId="58" applyNumberFormat="1" applyFont="1" applyFill="1" applyBorder="1" applyAlignment="1">
      <alignment horizontal="right" vertical="center"/>
    </xf>
    <xf numFmtId="186" fontId="13" fillId="0" borderId="0" xfId="58" applyNumberFormat="1" applyFont="1" applyFill="1" applyBorder="1" applyAlignment="1">
      <alignment horizontal="right" vertical="center"/>
    </xf>
    <xf numFmtId="186" fontId="16" fillId="0" borderId="15" xfId="58" applyNumberFormat="1" applyFont="1" applyBorder="1" applyAlignment="1">
      <alignment horizontal="right" vertical="center"/>
    </xf>
    <xf numFmtId="186" fontId="13" fillId="0" borderId="15" xfId="58" applyNumberFormat="1" applyFont="1" applyBorder="1" applyAlignment="1">
      <alignment horizontal="right" vertical="center"/>
    </xf>
    <xf numFmtId="183" fontId="16" fillId="0" borderId="0" xfId="58" applyNumberFormat="1" applyFont="1" applyBorder="1" applyAlignment="1">
      <alignment horizontal="left" vertical="center"/>
    </xf>
    <xf numFmtId="183" fontId="16" fillId="0" borderId="21" xfId="58" applyNumberFormat="1" applyFont="1" applyBorder="1" applyAlignment="1">
      <alignment horizontal="right" vertical="center" wrapText="1"/>
    </xf>
    <xf numFmtId="186" fontId="13" fillId="0" borderId="0" xfId="58" applyNumberFormat="1" applyFont="1" applyFill="1" applyBorder="1" applyAlignment="1">
      <alignment horizontal="right"/>
    </xf>
    <xf numFmtId="186" fontId="16" fillId="0" borderId="0" xfId="58" applyNumberFormat="1" applyFont="1" applyFill="1" applyBorder="1" applyAlignment="1">
      <alignment horizontal="right"/>
    </xf>
    <xf numFmtId="186" fontId="16" fillId="0" borderId="14" xfId="58" applyNumberFormat="1" applyFont="1" applyFill="1" applyBorder="1" applyAlignment="1">
      <alignment vertical="top"/>
    </xf>
    <xf numFmtId="186" fontId="16" fillId="0" borderId="0" xfId="58" applyNumberFormat="1" applyFont="1" applyFill="1" applyBorder="1" applyAlignment="1">
      <alignment vertical="top"/>
    </xf>
    <xf numFmtId="38" fontId="16" fillId="0" borderId="0" xfId="58" applyFont="1" applyFill="1" applyAlignment="1">
      <alignment vertical="center"/>
    </xf>
    <xf numFmtId="38" fontId="16" fillId="0" borderId="18" xfId="58" applyFont="1" applyFill="1" applyBorder="1" applyAlignment="1">
      <alignment horizontal="right" vertical="center"/>
    </xf>
    <xf numFmtId="38" fontId="16" fillId="0" borderId="22" xfId="58" applyFont="1" applyBorder="1" applyAlignment="1">
      <alignment horizontal="center" vertical="center" wrapText="1"/>
    </xf>
    <xf numFmtId="38" fontId="16" fillId="0" borderId="16" xfId="58" applyFont="1" applyBorder="1" applyAlignment="1">
      <alignment horizontal="center" vertical="center" wrapText="1"/>
    </xf>
    <xf numFmtId="38" fontId="14" fillId="0" borderId="0" xfId="58" applyFont="1" applyAlignment="1">
      <alignment horizontal="center" vertical="center"/>
    </xf>
    <xf numFmtId="38" fontId="16" fillId="0" borderId="23" xfId="58" applyFont="1" applyBorder="1" applyAlignment="1">
      <alignment horizontal="center" vertical="center"/>
    </xf>
    <xf numFmtId="38" fontId="16" fillId="0" borderId="24" xfId="58" applyFont="1" applyBorder="1" applyAlignment="1">
      <alignment horizontal="center" vertical="center"/>
    </xf>
    <xf numFmtId="38" fontId="16" fillId="0" borderId="16" xfId="58" applyFont="1" applyBorder="1" applyAlignment="1">
      <alignment horizontal="center" vertical="center"/>
    </xf>
    <xf numFmtId="38" fontId="16" fillId="0" borderId="25" xfId="58" applyFont="1" applyBorder="1" applyAlignment="1">
      <alignment horizontal="center" vertical="center"/>
    </xf>
    <xf numFmtId="38" fontId="16" fillId="0" borderId="13" xfId="58" applyFont="1" applyBorder="1" applyAlignment="1">
      <alignment horizontal="center" vertical="center"/>
    </xf>
    <xf numFmtId="38" fontId="16" fillId="0" borderId="21" xfId="58" applyFont="1" applyBorder="1" applyAlignment="1">
      <alignment horizontal="center" vertical="center"/>
    </xf>
    <xf numFmtId="38" fontId="16" fillId="0" borderId="26" xfId="58" applyFont="1" applyBorder="1" applyAlignment="1">
      <alignment horizontal="center" vertical="center"/>
    </xf>
    <xf numFmtId="38" fontId="16" fillId="0" borderId="27" xfId="58" applyFont="1" applyBorder="1" applyAlignment="1">
      <alignment horizontal="center" vertical="center"/>
    </xf>
    <xf numFmtId="38" fontId="16" fillId="0" borderId="28" xfId="58" applyFont="1" applyBorder="1" applyAlignment="1">
      <alignment horizontal="center" vertical="center"/>
    </xf>
    <xf numFmtId="38" fontId="16" fillId="0" borderId="0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/>
    </xf>
    <xf numFmtId="38" fontId="17" fillId="0" borderId="25" xfId="58" applyFont="1" applyBorder="1" applyAlignment="1">
      <alignment horizontal="center" vertical="center"/>
    </xf>
    <xf numFmtId="38" fontId="17" fillId="0" borderId="13" xfId="58" applyFont="1" applyBorder="1" applyAlignment="1">
      <alignment horizontal="center" vertical="center"/>
    </xf>
    <xf numFmtId="38" fontId="13" fillId="0" borderId="0" xfId="58" applyFont="1" applyBorder="1" applyAlignment="1">
      <alignment horizontal="distributed" vertical="center"/>
    </xf>
    <xf numFmtId="38" fontId="18" fillId="0" borderId="29" xfId="58" applyFont="1" applyBorder="1" applyAlignment="1">
      <alignment horizontal="center" vertical="center" wrapText="1"/>
    </xf>
    <xf numFmtId="38" fontId="18" fillId="0" borderId="19" xfId="58" applyFont="1" applyBorder="1" applyAlignment="1">
      <alignment horizontal="center" vertical="center" wrapText="1"/>
    </xf>
    <xf numFmtId="38" fontId="16" fillId="0" borderId="24" xfId="58" applyFont="1" applyBorder="1" applyAlignment="1">
      <alignment horizontal="center" vertical="center" wrapText="1"/>
    </xf>
    <xf numFmtId="38" fontId="17" fillId="0" borderId="24" xfId="58" applyFont="1" applyBorder="1" applyAlignment="1">
      <alignment horizontal="center" vertical="center" wrapText="1"/>
    </xf>
    <xf numFmtId="38" fontId="17" fillId="0" borderId="16" xfId="58" applyFont="1" applyBorder="1" applyAlignment="1">
      <alignment horizontal="center" vertical="center" wrapText="1"/>
    </xf>
    <xf numFmtId="38" fontId="16" fillId="0" borderId="21" xfId="58" applyFont="1" applyBorder="1" applyAlignment="1">
      <alignment horizontal="center" vertical="center" wrapText="1"/>
    </xf>
    <xf numFmtId="38" fontId="16" fillId="0" borderId="26" xfId="58" applyFont="1" applyBorder="1" applyAlignment="1">
      <alignment horizontal="center" vertical="center" wrapText="1"/>
    </xf>
    <xf numFmtId="38" fontId="16" fillId="0" borderId="27" xfId="58" applyFont="1" applyBorder="1" applyAlignment="1">
      <alignment horizontal="center" vertical="center" wrapText="1"/>
    </xf>
    <xf numFmtId="183" fontId="13" fillId="0" borderId="0" xfId="58" applyNumberFormat="1" applyFont="1" applyBorder="1" applyAlignment="1">
      <alignment horizontal="distributed" vertical="center"/>
    </xf>
    <xf numFmtId="183" fontId="16" fillId="0" borderId="26" xfId="58" applyNumberFormat="1" applyFont="1" applyBorder="1" applyAlignment="1">
      <alignment horizontal="left" vertical="center" wrapText="1"/>
    </xf>
    <xf numFmtId="183" fontId="16" fillId="0" borderId="27" xfId="58" applyNumberFormat="1" applyFont="1" applyBorder="1" applyAlignment="1">
      <alignment horizontal="left" vertical="center" wrapText="1"/>
    </xf>
    <xf numFmtId="183" fontId="16" fillId="0" borderId="21" xfId="58" applyNumberFormat="1" applyFont="1" applyBorder="1" applyAlignment="1">
      <alignment horizontal="center" vertical="center"/>
    </xf>
    <xf numFmtId="183" fontId="16" fillId="0" borderId="26" xfId="58" applyNumberFormat="1" applyFont="1" applyBorder="1" applyAlignment="1">
      <alignment horizontal="center" vertical="center"/>
    </xf>
    <xf numFmtId="183" fontId="16" fillId="0" borderId="27" xfId="58" applyNumberFormat="1" applyFont="1" applyBorder="1" applyAlignment="1">
      <alignment horizontal="center" vertical="center"/>
    </xf>
    <xf numFmtId="183" fontId="17" fillId="0" borderId="30" xfId="58" applyNumberFormat="1" applyFont="1" applyBorder="1" applyAlignment="1">
      <alignment horizontal="center" vertical="center" wrapText="1"/>
    </xf>
    <xf numFmtId="183" fontId="17" fillId="0" borderId="19" xfId="58" applyNumberFormat="1" applyFont="1" applyBorder="1" applyAlignment="1">
      <alignment horizontal="center" vertical="center" wrapText="1"/>
    </xf>
    <xf numFmtId="183" fontId="16" fillId="0" borderId="28" xfId="58" applyNumberFormat="1" applyFont="1" applyBorder="1" applyAlignment="1">
      <alignment horizontal="center" vertical="center"/>
    </xf>
    <xf numFmtId="183" fontId="16" fillId="0" borderId="14" xfId="58" applyNumberFormat="1" applyFont="1" applyBorder="1" applyAlignment="1">
      <alignment horizontal="center" vertical="center"/>
    </xf>
    <xf numFmtId="183" fontId="16" fillId="0" borderId="21" xfId="58" applyNumberFormat="1" applyFont="1" applyBorder="1" applyAlignment="1">
      <alignment horizontal="center" vertical="center" wrapText="1"/>
    </xf>
    <xf numFmtId="183" fontId="16" fillId="0" borderId="26" xfId="58" applyNumberFormat="1" applyFont="1" applyBorder="1" applyAlignment="1">
      <alignment horizontal="center" vertical="center" wrapText="1"/>
    </xf>
    <xf numFmtId="183" fontId="16" fillId="0" borderId="27" xfId="58" applyNumberFormat="1" applyFont="1" applyBorder="1" applyAlignment="1">
      <alignment horizontal="center" vertical="center" wrapText="1"/>
    </xf>
    <xf numFmtId="183" fontId="16" fillId="0" borderId="23" xfId="58" applyNumberFormat="1" applyFont="1" applyBorder="1" applyAlignment="1">
      <alignment horizontal="center" vertical="center" wrapText="1"/>
    </xf>
    <xf numFmtId="183" fontId="16" fillId="0" borderId="16" xfId="58" applyNumberFormat="1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125" style="4" customWidth="1"/>
    <col min="2" max="2" width="23.125" style="4" customWidth="1"/>
    <col min="3" max="3" width="1.00390625" style="4" customWidth="1"/>
    <col min="4" max="9" width="10.75390625" style="4" customWidth="1"/>
    <col min="10" max="10" width="12.00390625" style="4" customWidth="1"/>
    <col min="11" max="12" width="11.375" style="4" customWidth="1"/>
    <col min="13" max="13" width="12.00390625" style="4" customWidth="1"/>
    <col min="14" max="17" width="11.375" style="4" customWidth="1"/>
    <col min="18" max="16384" width="9.00390625" style="4" customWidth="1"/>
  </cols>
  <sheetData>
    <row r="1" spans="1:17" ht="15" customHeight="1">
      <c r="A1" s="10" t="s">
        <v>59</v>
      </c>
      <c r="Q1" s="11" t="s">
        <v>59</v>
      </c>
    </row>
    <row r="2" ht="15" customHeight="1"/>
    <row r="3" spans="1:9" ht="21">
      <c r="A3" s="86"/>
      <c r="B3" s="86"/>
      <c r="C3" s="86"/>
      <c r="D3" s="86"/>
      <c r="E3" s="86"/>
      <c r="F3" s="86"/>
      <c r="G3" s="86"/>
      <c r="H3" s="86"/>
      <c r="I3" s="86"/>
    </row>
    <row r="4" ht="15" customHeight="1"/>
    <row r="5" spans="1:10" s="5" customFormat="1" ht="19.5" customHeight="1" thickBot="1">
      <c r="A5" s="1" t="s">
        <v>48</v>
      </c>
      <c r="J5" s="49" t="s">
        <v>46</v>
      </c>
    </row>
    <row r="6" spans="1:17" s="7" customFormat="1" ht="14.25" customHeight="1" thickTop="1">
      <c r="A6" s="95" t="s">
        <v>11</v>
      </c>
      <c r="B6" s="95"/>
      <c r="C6" s="95"/>
      <c r="D6" s="87" t="s">
        <v>9</v>
      </c>
      <c r="E6" s="92" t="s">
        <v>16</v>
      </c>
      <c r="F6" s="93"/>
      <c r="G6" s="93"/>
      <c r="H6" s="93"/>
      <c r="I6" s="94"/>
      <c r="J6" s="106" t="s">
        <v>36</v>
      </c>
      <c r="K6" s="107"/>
      <c r="L6" s="108"/>
      <c r="M6" s="92" t="s">
        <v>37</v>
      </c>
      <c r="N6" s="93"/>
      <c r="O6" s="93"/>
      <c r="P6" s="93"/>
      <c r="Q6" s="93"/>
    </row>
    <row r="7" spans="1:17" s="7" customFormat="1" ht="14.25" customHeight="1">
      <c r="A7" s="96"/>
      <c r="B7" s="96"/>
      <c r="C7" s="96"/>
      <c r="D7" s="88"/>
      <c r="E7" s="84" t="s">
        <v>12</v>
      </c>
      <c r="F7" s="90" t="s">
        <v>35</v>
      </c>
      <c r="G7" s="91"/>
      <c r="H7" s="98" t="s">
        <v>34</v>
      </c>
      <c r="I7" s="99"/>
      <c r="J7" s="84" t="s">
        <v>17</v>
      </c>
      <c r="K7" s="84" t="s">
        <v>15</v>
      </c>
      <c r="L7" s="84" t="s">
        <v>21</v>
      </c>
      <c r="M7" s="103" t="s">
        <v>17</v>
      </c>
      <c r="N7" s="104" t="s">
        <v>22</v>
      </c>
      <c r="O7" s="103" t="s">
        <v>23</v>
      </c>
      <c r="P7" s="103" t="s">
        <v>24</v>
      </c>
      <c r="Q7" s="101" t="s">
        <v>69</v>
      </c>
    </row>
    <row r="8" spans="1:17" s="7" customFormat="1" ht="14.25" customHeight="1">
      <c r="A8" s="97"/>
      <c r="B8" s="97"/>
      <c r="C8" s="97"/>
      <c r="D8" s="89"/>
      <c r="E8" s="85"/>
      <c r="F8" s="9" t="s">
        <v>13</v>
      </c>
      <c r="G8" s="8" t="s">
        <v>14</v>
      </c>
      <c r="H8" s="8" t="s">
        <v>13</v>
      </c>
      <c r="I8" s="8" t="s">
        <v>14</v>
      </c>
      <c r="J8" s="85"/>
      <c r="K8" s="85"/>
      <c r="L8" s="85"/>
      <c r="M8" s="85"/>
      <c r="N8" s="105"/>
      <c r="O8" s="85"/>
      <c r="P8" s="85"/>
      <c r="Q8" s="102"/>
    </row>
    <row r="9" spans="1:17" s="7" customFormat="1" ht="14.25" customHeight="1">
      <c r="A9" s="15"/>
      <c r="B9" s="15"/>
      <c r="C9" s="15"/>
      <c r="D9" s="16" t="s">
        <v>31</v>
      </c>
      <c r="E9" s="17" t="s">
        <v>32</v>
      </c>
      <c r="F9" s="17" t="s">
        <v>32</v>
      </c>
      <c r="G9" s="17" t="s">
        <v>32</v>
      </c>
      <c r="H9" s="17" t="s">
        <v>32</v>
      </c>
      <c r="I9" s="17" t="s">
        <v>32</v>
      </c>
      <c r="J9" s="17" t="s">
        <v>30</v>
      </c>
      <c r="K9" s="17" t="s">
        <v>30</v>
      </c>
      <c r="L9" s="17" t="s">
        <v>30</v>
      </c>
      <c r="M9" s="17" t="s">
        <v>30</v>
      </c>
      <c r="N9" s="17" t="s">
        <v>30</v>
      </c>
      <c r="O9" s="17" t="s">
        <v>30</v>
      </c>
      <c r="P9" s="17" t="s">
        <v>30</v>
      </c>
      <c r="Q9" s="17" t="s">
        <v>30</v>
      </c>
    </row>
    <row r="10" spans="1:18" s="2" customFormat="1" ht="25.5" customHeight="1">
      <c r="A10" s="100" t="s">
        <v>10</v>
      </c>
      <c r="B10" s="100"/>
      <c r="C10" s="61"/>
      <c r="D10" s="62">
        <f>SUM(D11:D34)</f>
        <v>264</v>
      </c>
      <c r="E10" s="63">
        <f>SUM(F10:I10)</f>
        <v>32444</v>
      </c>
      <c r="F10" s="63">
        <f>SUM(F11:F34)</f>
        <v>22662</v>
      </c>
      <c r="G10" s="63">
        <f>SUM(G11:G34)</f>
        <v>9782</v>
      </c>
      <c r="H10" s="63" t="s">
        <v>45</v>
      </c>
      <c r="I10" s="63" t="s">
        <v>45</v>
      </c>
      <c r="J10" s="78">
        <f>SUM(K10:L10)</f>
        <v>16316484</v>
      </c>
      <c r="K10" s="78">
        <v>14304715</v>
      </c>
      <c r="L10" s="78">
        <v>2011769</v>
      </c>
      <c r="M10" s="78">
        <f>SUM(N10:Q10)</f>
        <v>86552147</v>
      </c>
      <c r="N10" s="78">
        <v>70439187</v>
      </c>
      <c r="O10" s="78">
        <v>1200961</v>
      </c>
      <c r="P10" s="78">
        <v>1969462</v>
      </c>
      <c r="Q10" s="78">
        <v>12942537</v>
      </c>
      <c r="R10" s="21"/>
    </row>
    <row r="11" spans="1:18" s="10" customFormat="1" ht="25.5" customHeight="1">
      <c r="A11" s="58" t="s">
        <v>43</v>
      </c>
      <c r="B11" s="60" t="s">
        <v>0</v>
      </c>
      <c r="C11" s="64"/>
      <c r="D11" s="65">
        <v>56</v>
      </c>
      <c r="E11" s="66">
        <v>4961</v>
      </c>
      <c r="F11" s="66">
        <v>2260</v>
      </c>
      <c r="G11" s="66">
        <v>2701</v>
      </c>
      <c r="H11" s="66" t="s">
        <v>68</v>
      </c>
      <c r="I11" s="66" t="s">
        <v>68</v>
      </c>
      <c r="J11" s="79">
        <f>SUM(K11:L11)</f>
        <v>1725893</v>
      </c>
      <c r="K11" s="79">
        <v>1578488</v>
      </c>
      <c r="L11" s="79">
        <v>147405</v>
      </c>
      <c r="M11" s="79">
        <f>SUM(N11:Q11)</f>
        <v>11146757</v>
      </c>
      <c r="N11" s="79">
        <v>10412957</v>
      </c>
      <c r="O11" s="79">
        <v>218763</v>
      </c>
      <c r="P11" s="79">
        <v>161179</v>
      </c>
      <c r="Q11" s="79">
        <v>353858</v>
      </c>
      <c r="R11" s="18"/>
    </row>
    <row r="12" spans="1:18" s="10" customFormat="1" ht="25.5" customHeight="1">
      <c r="A12" s="58">
        <v>10</v>
      </c>
      <c r="B12" s="59" t="s">
        <v>1</v>
      </c>
      <c r="C12" s="64"/>
      <c r="D12" s="65">
        <v>7</v>
      </c>
      <c r="E12" s="66">
        <v>626</v>
      </c>
      <c r="F12" s="66">
        <v>460</v>
      </c>
      <c r="G12" s="66">
        <v>166</v>
      </c>
      <c r="H12" s="66" t="s">
        <v>68</v>
      </c>
      <c r="I12" s="66" t="s">
        <v>68</v>
      </c>
      <c r="J12" s="79">
        <f>SUM(K12:L12)</f>
        <v>282158</v>
      </c>
      <c r="K12" s="79">
        <v>234367</v>
      </c>
      <c r="L12" s="79">
        <v>47791</v>
      </c>
      <c r="M12" s="79">
        <f>SUM(N12:Q12)</f>
        <v>2951645</v>
      </c>
      <c r="N12" s="79">
        <v>2811788</v>
      </c>
      <c r="O12" s="79">
        <v>69836</v>
      </c>
      <c r="P12" s="79">
        <v>42964</v>
      </c>
      <c r="Q12" s="79">
        <v>27057</v>
      </c>
      <c r="R12" s="18"/>
    </row>
    <row r="13" spans="1:18" s="10" customFormat="1" ht="25.5" customHeight="1">
      <c r="A13" s="58">
        <v>11</v>
      </c>
      <c r="B13" s="67" t="s">
        <v>62</v>
      </c>
      <c r="C13" s="64"/>
      <c r="D13" s="65" t="s">
        <v>45</v>
      </c>
      <c r="E13" s="66" t="s">
        <v>45</v>
      </c>
      <c r="F13" s="66" t="s">
        <v>45</v>
      </c>
      <c r="G13" s="66" t="s">
        <v>45</v>
      </c>
      <c r="H13" s="66" t="s">
        <v>68</v>
      </c>
      <c r="I13" s="66" t="s">
        <v>68</v>
      </c>
      <c r="J13" s="79" t="s">
        <v>45</v>
      </c>
      <c r="K13" s="79" t="s">
        <v>45</v>
      </c>
      <c r="L13" s="79" t="s">
        <v>45</v>
      </c>
      <c r="M13" s="79" t="s">
        <v>45</v>
      </c>
      <c r="N13" s="79" t="s">
        <v>45</v>
      </c>
      <c r="O13" s="79" t="s">
        <v>45</v>
      </c>
      <c r="P13" s="79" t="s">
        <v>45</v>
      </c>
      <c r="Q13" s="79" t="s">
        <v>45</v>
      </c>
      <c r="R13" s="18"/>
    </row>
    <row r="14" spans="1:18" s="10" customFormat="1" ht="25.5" customHeight="1">
      <c r="A14" s="58">
        <v>12</v>
      </c>
      <c r="B14" s="59" t="s">
        <v>49</v>
      </c>
      <c r="C14" s="64"/>
      <c r="D14" s="65">
        <v>1</v>
      </c>
      <c r="E14" s="66">
        <v>51</v>
      </c>
      <c r="F14" s="66">
        <v>42</v>
      </c>
      <c r="G14" s="66">
        <v>9</v>
      </c>
      <c r="H14" s="66" t="s">
        <v>68</v>
      </c>
      <c r="I14" s="66" t="s">
        <v>68</v>
      </c>
      <c r="J14" s="79" t="s">
        <v>44</v>
      </c>
      <c r="K14" s="79" t="s">
        <v>44</v>
      </c>
      <c r="L14" s="79" t="s">
        <v>44</v>
      </c>
      <c r="M14" s="79" t="s">
        <v>44</v>
      </c>
      <c r="N14" s="79" t="s">
        <v>44</v>
      </c>
      <c r="O14" s="79" t="s">
        <v>44</v>
      </c>
      <c r="P14" s="79" t="s">
        <v>44</v>
      </c>
      <c r="Q14" s="79" t="s">
        <v>44</v>
      </c>
      <c r="R14" s="18"/>
    </row>
    <row r="15" spans="1:18" s="10" customFormat="1" ht="25.5" customHeight="1">
      <c r="A15" s="58">
        <v>13</v>
      </c>
      <c r="B15" s="67" t="s">
        <v>63</v>
      </c>
      <c r="C15" s="64"/>
      <c r="D15" s="65">
        <v>5</v>
      </c>
      <c r="E15" s="66">
        <v>717</v>
      </c>
      <c r="F15" s="66">
        <v>615</v>
      </c>
      <c r="G15" s="66">
        <v>102</v>
      </c>
      <c r="H15" s="66" t="s">
        <v>68</v>
      </c>
      <c r="I15" s="66" t="s">
        <v>68</v>
      </c>
      <c r="J15" s="79">
        <f>SUM(K15:L15)</f>
        <v>331889</v>
      </c>
      <c r="K15" s="79">
        <v>285167</v>
      </c>
      <c r="L15" s="79">
        <v>46722</v>
      </c>
      <c r="M15" s="79">
        <f>SUM(N15:Q15)</f>
        <v>1660622</v>
      </c>
      <c r="N15" s="79">
        <v>1425740</v>
      </c>
      <c r="O15" s="79">
        <v>2239</v>
      </c>
      <c r="P15" s="79">
        <v>78533</v>
      </c>
      <c r="Q15" s="79">
        <v>154110</v>
      </c>
      <c r="R15" s="18"/>
    </row>
    <row r="16" spans="1:18" s="10" customFormat="1" ht="25.5" customHeight="1">
      <c r="A16" s="58">
        <v>14</v>
      </c>
      <c r="B16" s="60" t="s">
        <v>2</v>
      </c>
      <c r="C16" s="64"/>
      <c r="D16" s="65">
        <v>5</v>
      </c>
      <c r="E16" s="66">
        <v>280</v>
      </c>
      <c r="F16" s="66">
        <v>204</v>
      </c>
      <c r="G16" s="66">
        <v>76</v>
      </c>
      <c r="H16" s="66" t="s">
        <v>68</v>
      </c>
      <c r="I16" s="66" t="s">
        <v>68</v>
      </c>
      <c r="J16" s="79">
        <f>SUM(K16:L16)</f>
        <v>98603</v>
      </c>
      <c r="K16" s="79">
        <v>93487</v>
      </c>
      <c r="L16" s="79">
        <v>5116</v>
      </c>
      <c r="M16" s="79">
        <f>SUM(N16:Q16)</f>
        <v>446493</v>
      </c>
      <c r="N16" s="79">
        <v>318116</v>
      </c>
      <c r="O16" s="79">
        <v>787</v>
      </c>
      <c r="P16" s="79">
        <v>4835</v>
      </c>
      <c r="Q16" s="79">
        <v>122755</v>
      </c>
      <c r="R16" s="18"/>
    </row>
    <row r="17" spans="1:18" s="10" customFormat="1" ht="25.5" customHeight="1">
      <c r="A17" s="58">
        <v>15</v>
      </c>
      <c r="B17" s="60" t="s">
        <v>64</v>
      </c>
      <c r="C17" s="64"/>
      <c r="D17" s="65">
        <v>17</v>
      </c>
      <c r="E17" s="66">
        <v>1678</v>
      </c>
      <c r="F17" s="66">
        <v>1285</v>
      </c>
      <c r="G17" s="66">
        <v>393</v>
      </c>
      <c r="H17" s="66" t="s">
        <v>68</v>
      </c>
      <c r="I17" s="66" t="s">
        <v>68</v>
      </c>
      <c r="J17" s="79">
        <f>SUM(K17:L17)</f>
        <v>949150</v>
      </c>
      <c r="K17" s="79">
        <v>810382</v>
      </c>
      <c r="L17" s="79">
        <v>138768</v>
      </c>
      <c r="M17" s="79">
        <f>SUM(N17:Q17)</f>
        <v>3876672</v>
      </c>
      <c r="N17" s="79">
        <v>2864703</v>
      </c>
      <c r="O17" s="79">
        <v>104807</v>
      </c>
      <c r="P17" s="79">
        <v>123752</v>
      </c>
      <c r="Q17" s="79">
        <v>783410</v>
      </c>
      <c r="R17" s="18"/>
    </row>
    <row r="18" spans="1:18" s="10" customFormat="1" ht="25.5" customHeight="1">
      <c r="A18" s="58">
        <v>16</v>
      </c>
      <c r="B18" s="60" t="s">
        <v>50</v>
      </c>
      <c r="C18" s="64"/>
      <c r="D18" s="65">
        <v>17</v>
      </c>
      <c r="E18" s="66">
        <v>1097</v>
      </c>
      <c r="F18" s="66">
        <v>815</v>
      </c>
      <c r="G18" s="66">
        <v>282</v>
      </c>
      <c r="H18" s="66" t="s">
        <v>68</v>
      </c>
      <c r="I18" s="66" t="s">
        <v>68</v>
      </c>
      <c r="J18" s="79">
        <f>SUM(K18:L18)</f>
        <v>461615</v>
      </c>
      <c r="K18" s="79">
        <v>450843</v>
      </c>
      <c r="L18" s="79">
        <v>10772</v>
      </c>
      <c r="M18" s="79">
        <f>SUM(N18:Q18)</f>
        <v>1224980</v>
      </c>
      <c r="N18" s="79">
        <v>708360</v>
      </c>
      <c r="O18" s="79">
        <v>10437</v>
      </c>
      <c r="P18" s="79">
        <v>42968</v>
      </c>
      <c r="Q18" s="79">
        <v>463215</v>
      </c>
      <c r="R18" s="18"/>
    </row>
    <row r="19" spans="1:18" s="10" customFormat="1" ht="25.5" customHeight="1">
      <c r="A19" s="58">
        <v>17</v>
      </c>
      <c r="B19" s="60" t="s">
        <v>3</v>
      </c>
      <c r="C19" s="64"/>
      <c r="D19" s="65">
        <v>11</v>
      </c>
      <c r="E19" s="66">
        <v>2021</v>
      </c>
      <c r="F19" s="66">
        <v>1298</v>
      </c>
      <c r="G19" s="66">
        <v>723</v>
      </c>
      <c r="H19" s="66" t="s">
        <v>68</v>
      </c>
      <c r="I19" s="66" t="s">
        <v>68</v>
      </c>
      <c r="J19" s="79">
        <f>SUM(K19:L19)</f>
        <v>948752</v>
      </c>
      <c r="K19" s="79">
        <v>849913</v>
      </c>
      <c r="L19" s="79">
        <v>98839</v>
      </c>
      <c r="M19" s="79">
        <f>SUM(N19:Q19)</f>
        <v>3802994</v>
      </c>
      <c r="N19" s="79">
        <v>3242137</v>
      </c>
      <c r="O19" s="79">
        <v>74021</v>
      </c>
      <c r="P19" s="79">
        <v>98416</v>
      </c>
      <c r="Q19" s="79">
        <v>388420</v>
      </c>
      <c r="R19" s="18"/>
    </row>
    <row r="20" spans="1:18" s="10" customFormat="1" ht="25.5" customHeight="1">
      <c r="A20" s="58">
        <v>18</v>
      </c>
      <c r="B20" s="60" t="s">
        <v>51</v>
      </c>
      <c r="C20" s="64"/>
      <c r="D20" s="65" t="s">
        <v>45</v>
      </c>
      <c r="E20" s="66" t="s">
        <v>45</v>
      </c>
      <c r="F20" s="66" t="s">
        <v>45</v>
      </c>
      <c r="G20" s="66" t="s">
        <v>45</v>
      </c>
      <c r="H20" s="66" t="s">
        <v>68</v>
      </c>
      <c r="I20" s="66" t="s">
        <v>68</v>
      </c>
      <c r="J20" s="79" t="s">
        <v>45</v>
      </c>
      <c r="K20" s="79" t="s">
        <v>45</v>
      </c>
      <c r="L20" s="79" t="s">
        <v>45</v>
      </c>
      <c r="M20" s="79" t="s">
        <v>45</v>
      </c>
      <c r="N20" s="79" t="s">
        <v>45</v>
      </c>
      <c r="O20" s="79" t="s">
        <v>45</v>
      </c>
      <c r="P20" s="79" t="s">
        <v>45</v>
      </c>
      <c r="Q20" s="79" t="s">
        <v>45</v>
      </c>
      <c r="R20" s="18"/>
    </row>
    <row r="21" spans="1:18" s="10" customFormat="1" ht="25.5" customHeight="1">
      <c r="A21" s="58">
        <v>19</v>
      </c>
      <c r="B21" s="60" t="s">
        <v>4</v>
      </c>
      <c r="C21" s="64"/>
      <c r="D21" s="65">
        <v>18</v>
      </c>
      <c r="E21" s="66">
        <v>1333</v>
      </c>
      <c r="F21" s="66">
        <v>770</v>
      </c>
      <c r="G21" s="66">
        <v>563</v>
      </c>
      <c r="H21" s="66" t="s">
        <v>68</v>
      </c>
      <c r="I21" s="66" t="s">
        <v>68</v>
      </c>
      <c r="J21" s="79">
        <f>SUM(K21:L21)</f>
        <v>482230</v>
      </c>
      <c r="K21" s="79">
        <v>391704</v>
      </c>
      <c r="L21" s="79">
        <v>90526</v>
      </c>
      <c r="M21" s="79">
        <f>SUM(N21:Q21)</f>
        <v>2555395</v>
      </c>
      <c r="N21" s="79">
        <v>2224341</v>
      </c>
      <c r="O21" s="79">
        <v>10250</v>
      </c>
      <c r="P21" s="79">
        <v>43162</v>
      </c>
      <c r="Q21" s="79">
        <v>277642</v>
      </c>
      <c r="R21" s="18"/>
    </row>
    <row r="22" spans="1:18" s="10" customFormat="1" ht="25.5" customHeight="1">
      <c r="A22" s="58">
        <v>20</v>
      </c>
      <c r="B22" s="60" t="s">
        <v>5</v>
      </c>
      <c r="C22" s="64"/>
      <c r="D22" s="65">
        <v>2</v>
      </c>
      <c r="E22" s="66">
        <v>288</v>
      </c>
      <c r="F22" s="66">
        <v>191</v>
      </c>
      <c r="G22" s="66">
        <v>97</v>
      </c>
      <c r="H22" s="66" t="s">
        <v>68</v>
      </c>
      <c r="I22" s="66" t="s">
        <v>68</v>
      </c>
      <c r="J22" s="79" t="s">
        <v>44</v>
      </c>
      <c r="K22" s="79" t="s">
        <v>44</v>
      </c>
      <c r="L22" s="79" t="s">
        <v>44</v>
      </c>
      <c r="M22" s="79" t="s">
        <v>44</v>
      </c>
      <c r="N22" s="79" t="s">
        <v>44</v>
      </c>
      <c r="O22" s="79" t="s">
        <v>44</v>
      </c>
      <c r="P22" s="79" t="s">
        <v>44</v>
      </c>
      <c r="Q22" s="79" t="s">
        <v>44</v>
      </c>
      <c r="R22" s="18"/>
    </row>
    <row r="23" spans="1:18" s="10" customFormat="1" ht="25.5" customHeight="1">
      <c r="A23" s="58">
        <v>21</v>
      </c>
      <c r="B23" s="59" t="s">
        <v>52</v>
      </c>
      <c r="C23" s="64"/>
      <c r="D23" s="65" t="s">
        <v>45</v>
      </c>
      <c r="E23" s="66" t="s">
        <v>45</v>
      </c>
      <c r="F23" s="66" t="s">
        <v>45</v>
      </c>
      <c r="G23" s="66" t="s">
        <v>45</v>
      </c>
      <c r="H23" s="66" t="s">
        <v>45</v>
      </c>
      <c r="I23" s="66" t="s">
        <v>68</v>
      </c>
      <c r="J23" s="79" t="s">
        <v>45</v>
      </c>
      <c r="K23" s="79" t="s">
        <v>45</v>
      </c>
      <c r="L23" s="79" t="s">
        <v>45</v>
      </c>
      <c r="M23" s="79" t="s">
        <v>45</v>
      </c>
      <c r="N23" s="79" t="s">
        <v>45</v>
      </c>
      <c r="O23" s="79" t="s">
        <v>45</v>
      </c>
      <c r="P23" s="79" t="s">
        <v>45</v>
      </c>
      <c r="Q23" s="79" t="s">
        <v>45</v>
      </c>
      <c r="R23" s="18"/>
    </row>
    <row r="24" spans="1:18" s="10" customFormat="1" ht="25.5" customHeight="1">
      <c r="A24" s="58">
        <v>22</v>
      </c>
      <c r="B24" s="60" t="s">
        <v>53</v>
      </c>
      <c r="C24" s="64"/>
      <c r="D24" s="65">
        <v>2</v>
      </c>
      <c r="E24" s="66">
        <v>174</v>
      </c>
      <c r="F24" s="66">
        <v>148</v>
      </c>
      <c r="G24" s="66">
        <v>26</v>
      </c>
      <c r="H24" s="66" t="s">
        <v>68</v>
      </c>
      <c r="I24" s="66" t="s">
        <v>68</v>
      </c>
      <c r="J24" s="79" t="s">
        <v>44</v>
      </c>
      <c r="K24" s="79" t="s">
        <v>44</v>
      </c>
      <c r="L24" s="79" t="s">
        <v>44</v>
      </c>
      <c r="M24" s="79" t="s">
        <v>44</v>
      </c>
      <c r="N24" s="79" t="s">
        <v>44</v>
      </c>
      <c r="O24" s="79" t="s">
        <v>44</v>
      </c>
      <c r="P24" s="79" t="s">
        <v>44</v>
      </c>
      <c r="Q24" s="79" t="s">
        <v>44</v>
      </c>
      <c r="R24" s="22"/>
    </row>
    <row r="25" spans="1:18" s="10" customFormat="1" ht="25.5" customHeight="1">
      <c r="A25" s="58">
        <v>23</v>
      </c>
      <c r="B25" s="60" t="s">
        <v>6</v>
      </c>
      <c r="C25" s="64"/>
      <c r="D25" s="65">
        <v>4</v>
      </c>
      <c r="E25" s="66">
        <v>180</v>
      </c>
      <c r="F25" s="66">
        <v>155</v>
      </c>
      <c r="G25" s="66">
        <v>25</v>
      </c>
      <c r="H25" s="66" t="s">
        <v>68</v>
      </c>
      <c r="I25" s="66" t="s">
        <v>68</v>
      </c>
      <c r="J25" s="79">
        <f>SUM(K25:L25)</f>
        <v>87941</v>
      </c>
      <c r="K25" s="79">
        <v>85197</v>
      </c>
      <c r="L25" s="79">
        <v>2744</v>
      </c>
      <c r="M25" s="79">
        <f>SUM(N25:Q25)</f>
        <v>915984</v>
      </c>
      <c r="N25" s="79">
        <v>841000</v>
      </c>
      <c r="O25" s="79">
        <v>7988</v>
      </c>
      <c r="P25" s="79">
        <v>14587</v>
      </c>
      <c r="Q25" s="79">
        <v>52409</v>
      </c>
      <c r="R25" s="18"/>
    </row>
    <row r="26" spans="1:18" s="10" customFormat="1" ht="25.5" customHeight="1">
      <c r="A26" s="58">
        <v>24</v>
      </c>
      <c r="B26" s="60" t="s">
        <v>7</v>
      </c>
      <c r="C26" s="64"/>
      <c r="D26" s="65">
        <v>8</v>
      </c>
      <c r="E26" s="66">
        <v>2081</v>
      </c>
      <c r="F26" s="66">
        <v>1915</v>
      </c>
      <c r="G26" s="66">
        <v>166</v>
      </c>
      <c r="H26" s="66" t="s">
        <v>68</v>
      </c>
      <c r="I26" s="66" t="s">
        <v>68</v>
      </c>
      <c r="J26" s="79">
        <f>SUM(K26:L26)</f>
        <v>1196957</v>
      </c>
      <c r="K26" s="79">
        <v>1008720</v>
      </c>
      <c r="L26" s="79">
        <v>188237</v>
      </c>
      <c r="M26" s="79">
        <f>SUM(N26:Q26)</f>
        <v>7663236</v>
      </c>
      <c r="N26" s="79">
        <v>5556345</v>
      </c>
      <c r="O26" s="79">
        <v>522215</v>
      </c>
      <c r="P26" s="79">
        <v>796891</v>
      </c>
      <c r="Q26" s="79">
        <v>787785</v>
      </c>
      <c r="R26" s="18"/>
    </row>
    <row r="27" spans="1:18" s="10" customFormat="1" ht="25.5" customHeight="1">
      <c r="A27" s="58">
        <v>25</v>
      </c>
      <c r="B27" s="60" t="s">
        <v>8</v>
      </c>
      <c r="C27" s="64"/>
      <c r="D27" s="65">
        <v>28</v>
      </c>
      <c r="E27" s="66">
        <v>2156</v>
      </c>
      <c r="F27" s="66">
        <v>1564</v>
      </c>
      <c r="G27" s="66">
        <v>592</v>
      </c>
      <c r="H27" s="66" t="s">
        <v>68</v>
      </c>
      <c r="I27" s="66" t="s">
        <v>68</v>
      </c>
      <c r="J27" s="79">
        <f>SUM(K27:L27)</f>
        <v>989703</v>
      </c>
      <c r="K27" s="79">
        <v>877996</v>
      </c>
      <c r="L27" s="79">
        <v>111707</v>
      </c>
      <c r="M27" s="79">
        <f>SUM(N27:Q27)</f>
        <v>4481944</v>
      </c>
      <c r="N27" s="79">
        <v>3383456</v>
      </c>
      <c r="O27" s="79">
        <v>44880</v>
      </c>
      <c r="P27" s="79">
        <v>99140</v>
      </c>
      <c r="Q27" s="79">
        <v>954468</v>
      </c>
      <c r="R27" s="18"/>
    </row>
    <row r="28" spans="1:18" s="10" customFormat="1" ht="25.5" customHeight="1">
      <c r="A28" s="58">
        <v>26</v>
      </c>
      <c r="B28" s="60" t="s">
        <v>54</v>
      </c>
      <c r="C28" s="64"/>
      <c r="D28" s="65">
        <v>30</v>
      </c>
      <c r="E28" s="66">
        <v>4135</v>
      </c>
      <c r="F28" s="66">
        <v>3527</v>
      </c>
      <c r="G28" s="66">
        <v>608</v>
      </c>
      <c r="H28" s="66" t="s">
        <v>68</v>
      </c>
      <c r="I28" s="66" t="s">
        <v>68</v>
      </c>
      <c r="J28" s="79">
        <f>SUM(K28:L28)</f>
        <v>2226810</v>
      </c>
      <c r="K28" s="79">
        <v>2065995</v>
      </c>
      <c r="L28" s="79">
        <v>160815</v>
      </c>
      <c r="M28" s="79">
        <f>SUM(N28:Q28)</f>
        <v>8009433</v>
      </c>
      <c r="N28" s="79">
        <v>6679395</v>
      </c>
      <c r="O28" s="79">
        <v>22379</v>
      </c>
      <c r="P28" s="79">
        <v>100879</v>
      </c>
      <c r="Q28" s="79">
        <v>1206780</v>
      </c>
      <c r="R28" s="18"/>
    </row>
    <row r="29" spans="1:18" s="10" customFormat="1" ht="25.5" customHeight="1">
      <c r="A29" s="58">
        <v>27</v>
      </c>
      <c r="B29" s="60" t="s">
        <v>55</v>
      </c>
      <c r="C29" s="64"/>
      <c r="D29" s="65">
        <v>30</v>
      </c>
      <c r="E29" s="66">
        <v>7842</v>
      </c>
      <c r="F29" s="66">
        <v>5374</v>
      </c>
      <c r="G29" s="66">
        <v>2468</v>
      </c>
      <c r="H29" s="66" t="s">
        <v>68</v>
      </c>
      <c r="I29" s="66" t="s">
        <v>68</v>
      </c>
      <c r="J29" s="79">
        <f>SUM(K29:L29)</f>
        <v>4845127</v>
      </c>
      <c r="K29" s="79">
        <v>4045661</v>
      </c>
      <c r="L29" s="79">
        <v>799466</v>
      </c>
      <c r="M29" s="79">
        <f>SUM(N29:Q29)</f>
        <v>28201565</v>
      </c>
      <c r="N29" s="79">
        <v>21862704</v>
      </c>
      <c r="O29" s="79">
        <v>62605</v>
      </c>
      <c r="P29" s="79">
        <v>190259</v>
      </c>
      <c r="Q29" s="79">
        <v>6085997</v>
      </c>
      <c r="R29" s="18"/>
    </row>
    <row r="30" spans="1:18" s="10" customFormat="1" ht="25.5" customHeight="1">
      <c r="A30" s="58">
        <v>28</v>
      </c>
      <c r="B30" s="60" t="s">
        <v>56</v>
      </c>
      <c r="C30" s="64"/>
      <c r="D30" s="65">
        <v>2</v>
      </c>
      <c r="E30" s="66">
        <v>304</v>
      </c>
      <c r="F30" s="66">
        <v>173</v>
      </c>
      <c r="G30" s="66">
        <v>131</v>
      </c>
      <c r="H30" s="66" t="s">
        <v>68</v>
      </c>
      <c r="I30" s="66" t="s">
        <v>68</v>
      </c>
      <c r="J30" s="79" t="s">
        <v>44</v>
      </c>
      <c r="K30" s="79" t="s">
        <v>44</v>
      </c>
      <c r="L30" s="79" t="s">
        <v>44</v>
      </c>
      <c r="M30" s="79" t="s">
        <v>44</v>
      </c>
      <c r="N30" s="79" t="s">
        <v>44</v>
      </c>
      <c r="O30" s="79" t="s">
        <v>44</v>
      </c>
      <c r="P30" s="79" t="s">
        <v>44</v>
      </c>
      <c r="Q30" s="79" t="s">
        <v>44</v>
      </c>
      <c r="R30" s="19"/>
    </row>
    <row r="31" spans="1:18" s="10" customFormat="1" ht="25.5" customHeight="1">
      <c r="A31" s="58">
        <v>29</v>
      </c>
      <c r="B31" s="59" t="s">
        <v>41</v>
      </c>
      <c r="C31" s="64"/>
      <c r="D31" s="65">
        <v>2</v>
      </c>
      <c r="E31" s="66">
        <v>366</v>
      </c>
      <c r="F31" s="66">
        <v>197</v>
      </c>
      <c r="G31" s="66">
        <v>169</v>
      </c>
      <c r="H31" s="66" t="s">
        <v>68</v>
      </c>
      <c r="I31" s="66" t="s">
        <v>68</v>
      </c>
      <c r="J31" s="79" t="s">
        <v>44</v>
      </c>
      <c r="K31" s="79" t="s">
        <v>44</v>
      </c>
      <c r="L31" s="79" t="s">
        <v>44</v>
      </c>
      <c r="M31" s="79" t="s">
        <v>44</v>
      </c>
      <c r="N31" s="79" t="s">
        <v>44</v>
      </c>
      <c r="O31" s="79" t="s">
        <v>44</v>
      </c>
      <c r="P31" s="79" t="s">
        <v>44</v>
      </c>
      <c r="Q31" s="79" t="s">
        <v>44</v>
      </c>
      <c r="R31" s="19"/>
    </row>
    <row r="32" spans="1:18" s="10" customFormat="1" ht="25.5" customHeight="1">
      <c r="A32" s="58">
        <v>30</v>
      </c>
      <c r="B32" s="60" t="s">
        <v>57</v>
      </c>
      <c r="C32" s="64"/>
      <c r="D32" s="65">
        <v>10</v>
      </c>
      <c r="E32" s="66">
        <v>1358</v>
      </c>
      <c r="F32" s="66">
        <v>1166</v>
      </c>
      <c r="G32" s="66">
        <v>192</v>
      </c>
      <c r="H32" s="66" t="s">
        <v>68</v>
      </c>
      <c r="I32" s="66" t="s">
        <v>68</v>
      </c>
      <c r="J32" s="79">
        <f>SUM(K32:L32)</f>
        <v>723320</v>
      </c>
      <c r="K32" s="79">
        <v>670724</v>
      </c>
      <c r="L32" s="79">
        <v>52596</v>
      </c>
      <c r="M32" s="79">
        <f>SUM(N32:Q32)</f>
        <v>5718972</v>
      </c>
      <c r="N32" s="79">
        <v>5188826</v>
      </c>
      <c r="O32" s="79">
        <v>22336</v>
      </c>
      <c r="P32" s="79">
        <v>83416</v>
      </c>
      <c r="Q32" s="79">
        <v>424394</v>
      </c>
      <c r="R32" s="18"/>
    </row>
    <row r="33" spans="1:18" s="10" customFormat="1" ht="25.5" customHeight="1">
      <c r="A33" s="58">
        <v>31</v>
      </c>
      <c r="B33" s="60" t="s">
        <v>58</v>
      </c>
      <c r="C33" s="13"/>
      <c r="D33" s="65">
        <v>4</v>
      </c>
      <c r="E33" s="66">
        <v>254</v>
      </c>
      <c r="F33" s="66">
        <v>146</v>
      </c>
      <c r="G33" s="66">
        <v>108</v>
      </c>
      <c r="H33" s="66" t="s">
        <v>68</v>
      </c>
      <c r="I33" s="66" t="s">
        <v>68</v>
      </c>
      <c r="J33" s="79">
        <f>SUM(K33:L33)</f>
        <v>136782</v>
      </c>
      <c r="K33" s="79">
        <v>135934</v>
      </c>
      <c r="L33" s="79">
        <v>848</v>
      </c>
      <c r="M33" s="79">
        <f>SUM(N33:Q33)</f>
        <v>270322</v>
      </c>
      <c r="N33" s="79">
        <v>136505</v>
      </c>
      <c r="O33" s="79">
        <v>47</v>
      </c>
      <c r="P33" s="79">
        <v>7639</v>
      </c>
      <c r="Q33" s="79">
        <v>126131</v>
      </c>
      <c r="R33" s="18"/>
    </row>
    <row r="34" spans="1:18" s="10" customFormat="1" ht="25.5" customHeight="1">
      <c r="A34" s="58">
        <v>32</v>
      </c>
      <c r="B34" s="60" t="s">
        <v>42</v>
      </c>
      <c r="C34" s="64"/>
      <c r="D34" s="65">
        <v>5</v>
      </c>
      <c r="E34" s="66">
        <v>542</v>
      </c>
      <c r="F34" s="66">
        <v>357</v>
      </c>
      <c r="G34" s="66">
        <v>185</v>
      </c>
      <c r="H34" s="66" t="s">
        <v>68</v>
      </c>
      <c r="I34" s="66" t="s">
        <v>68</v>
      </c>
      <c r="J34" s="79">
        <f>SUM(K34:L34)</f>
        <v>236240</v>
      </c>
      <c r="K34" s="79">
        <v>213630</v>
      </c>
      <c r="L34" s="79">
        <v>22610</v>
      </c>
      <c r="M34" s="79">
        <f>SUM(N34:Q34)</f>
        <v>1257301</v>
      </c>
      <c r="N34" s="79">
        <v>1037798</v>
      </c>
      <c r="O34" s="79">
        <v>1040</v>
      </c>
      <c r="P34" s="79">
        <v>10352</v>
      </c>
      <c r="Q34" s="79">
        <v>208111</v>
      </c>
      <c r="R34" s="18"/>
    </row>
    <row r="35" spans="1:18" s="10" customFormat="1" ht="7.5" customHeight="1">
      <c r="A35" s="20"/>
      <c r="B35" s="12"/>
      <c r="C35" s="12"/>
      <c r="D35" s="52"/>
      <c r="E35" s="53"/>
      <c r="F35" s="53"/>
      <c r="G35" s="53"/>
      <c r="H35" s="53"/>
      <c r="I35" s="53"/>
      <c r="J35" s="54"/>
      <c r="K35" s="54"/>
      <c r="L35" s="54"/>
      <c r="M35" s="80"/>
      <c r="N35" s="80"/>
      <c r="O35" s="80"/>
      <c r="P35" s="80"/>
      <c r="Q35" s="81"/>
      <c r="R35" s="19"/>
    </row>
    <row r="36" spans="1:17" s="10" customFormat="1" ht="15" customHeight="1">
      <c r="A36" s="38" t="s">
        <v>61</v>
      </c>
      <c r="B36" s="13"/>
      <c r="C36" s="13"/>
      <c r="D36" s="14"/>
      <c r="E36" s="6"/>
      <c r="F36" s="6"/>
      <c r="G36" s="11"/>
      <c r="H36" s="11"/>
      <c r="I36" s="11"/>
      <c r="J36" s="11"/>
      <c r="K36" s="11"/>
      <c r="L36" s="11"/>
      <c r="M36" s="82"/>
      <c r="N36" s="82"/>
      <c r="O36" s="82"/>
      <c r="P36" s="82"/>
      <c r="Q36" s="83" t="s">
        <v>33</v>
      </c>
    </row>
    <row r="37" ht="13.5">
      <c r="A37" s="58"/>
    </row>
  </sheetData>
  <sheetProtection/>
  <mergeCells count="18">
    <mergeCell ref="K7:K8"/>
    <mergeCell ref="A10:B10"/>
    <mergeCell ref="M6:Q6"/>
    <mergeCell ref="Q7:Q8"/>
    <mergeCell ref="P7:P8"/>
    <mergeCell ref="M7:M8"/>
    <mergeCell ref="N7:N8"/>
    <mergeCell ref="O7:O8"/>
    <mergeCell ref="L7:L8"/>
    <mergeCell ref="J6:L6"/>
    <mergeCell ref="J7:J8"/>
    <mergeCell ref="A3:I3"/>
    <mergeCell ref="D6:D8"/>
    <mergeCell ref="E7:E8"/>
    <mergeCell ref="F7:G7"/>
    <mergeCell ref="E6:I6"/>
    <mergeCell ref="A6:C8"/>
    <mergeCell ref="H7:I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1" r:id="rId1"/>
  <headerFooter alignWithMargins="0">
    <firstFooter>&amp;C- 68 -</firstFooter>
  </headerFooter>
  <colBreaks count="1" manualBreakCount="1">
    <brk id="9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125" style="24" customWidth="1"/>
    <col min="2" max="2" width="18.625" style="24" customWidth="1"/>
    <col min="3" max="3" width="1.25" style="24" customWidth="1"/>
    <col min="4" max="4" width="11.00390625" style="24" customWidth="1"/>
    <col min="5" max="5" width="10.00390625" style="24" customWidth="1"/>
    <col min="6" max="6" width="9.50390625" style="24" customWidth="1"/>
    <col min="7" max="7" width="9.375" style="24" customWidth="1"/>
    <col min="8" max="8" width="9.125" style="24" customWidth="1"/>
    <col min="9" max="10" width="9.875" style="24" customWidth="1"/>
    <col min="11" max="11" width="10.125" style="24" customWidth="1"/>
    <col min="12" max="13" width="10.375" style="24" customWidth="1"/>
    <col min="14" max="14" width="10.00390625" style="24" customWidth="1"/>
    <col min="15" max="16" width="10.375" style="24" customWidth="1"/>
    <col min="17" max="17" width="10.00390625" style="24" customWidth="1"/>
    <col min="18" max="19" width="10.375" style="24" customWidth="1"/>
    <col min="20" max="20" width="10.00390625" style="24" customWidth="1"/>
    <col min="21" max="23" width="10.375" style="24" customWidth="1"/>
    <col min="24" max="16384" width="9.00390625" style="24" customWidth="1"/>
  </cols>
  <sheetData>
    <row r="1" spans="1:23" ht="15" customHeight="1">
      <c r="A1" s="38" t="s">
        <v>59</v>
      </c>
      <c r="W1" s="44" t="s">
        <v>59</v>
      </c>
    </row>
    <row r="2" ht="15" customHeight="1"/>
    <row r="3" spans="1:11" ht="2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ht="15.75" customHeight="1"/>
    <row r="5" spans="1:13" s="27" customFormat="1" ht="18.75" customHeight="1" thickBot="1">
      <c r="A5" s="48" t="s">
        <v>48</v>
      </c>
      <c r="L5" s="50"/>
      <c r="M5" s="50" t="s">
        <v>47</v>
      </c>
    </row>
    <row r="6" spans="1:23" s="23" customFormat="1" ht="20.25" customHeight="1" thickTop="1">
      <c r="A6" s="117" t="s">
        <v>11</v>
      </c>
      <c r="B6" s="117"/>
      <c r="C6" s="117"/>
      <c r="D6" s="112" t="s">
        <v>38</v>
      </c>
      <c r="E6" s="113"/>
      <c r="F6" s="113"/>
      <c r="G6" s="113"/>
      <c r="H6" s="114"/>
      <c r="I6" s="112" t="s">
        <v>39</v>
      </c>
      <c r="J6" s="113"/>
      <c r="K6" s="114"/>
      <c r="L6" s="77" t="s">
        <v>66</v>
      </c>
      <c r="M6" s="110" t="s">
        <v>65</v>
      </c>
      <c r="N6" s="111"/>
      <c r="O6" s="119" t="s">
        <v>28</v>
      </c>
      <c r="P6" s="120"/>
      <c r="Q6" s="121"/>
      <c r="R6" s="112" t="s">
        <v>29</v>
      </c>
      <c r="S6" s="113"/>
      <c r="T6" s="114"/>
      <c r="U6" s="122" t="s">
        <v>40</v>
      </c>
      <c r="V6" s="122" t="s">
        <v>27</v>
      </c>
      <c r="W6" s="115" t="s">
        <v>20</v>
      </c>
    </row>
    <row r="7" spans="1:23" s="23" customFormat="1" ht="20.25" customHeight="1">
      <c r="A7" s="118"/>
      <c r="B7" s="118"/>
      <c r="C7" s="118"/>
      <c r="D7" s="28" t="s">
        <v>17</v>
      </c>
      <c r="E7" s="29" t="s">
        <v>18</v>
      </c>
      <c r="F7" s="30" t="s">
        <v>19</v>
      </c>
      <c r="G7" s="32" t="s">
        <v>71</v>
      </c>
      <c r="H7" s="31" t="s">
        <v>72</v>
      </c>
      <c r="I7" s="33" t="s">
        <v>60</v>
      </c>
      <c r="J7" s="33" t="s">
        <v>25</v>
      </c>
      <c r="K7" s="33" t="s">
        <v>26</v>
      </c>
      <c r="L7" s="34" t="s">
        <v>60</v>
      </c>
      <c r="M7" s="34" t="s">
        <v>25</v>
      </c>
      <c r="N7" s="34" t="s">
        <v>26</v>
      </c>
      <c r="O7" s="34" t="s">
        <v>60</v>
      </c>
      <c r="P7" s="34" t="s">
        <v>25</v>
      </c>
      <c r="Q7" s="34" t="s">
        <v>26</v>
      </c>
      <c r="R7" s="34" t="s">
        <v>60</v>
      </c>
      <c r="S7" s="34" t="s">
        <v>25</v>
      </c>
      <c r="T7" s="34" t="s">
        <v>26</v>
      </c>
      <c r="U7" s="123"/>
      <c r="V7" s="123"/>
      <c r="W7" s="116"/>
    </row>
    <row r="8" spans="1:23" s="23" customFormat="1" ht="15" customHeight="1">
      <c r="A8" s="35"/>
      <c r="B8" s="35"/>
      <c r="C8" s="35"/>
      <c r="D8" s="36" t="s">
        <v>30</v>
      </c>
      <c r="E8" s="37" t="s">
        <v>30</v>
      </c>
      <c r="F8" s="37" t="s">
        <v>30</v>
      </c>
      <c r="G8" s="37" t="s">
        <v>30</v>
      </c>
      <c r="H8" s="37" t="s">
        <v>30</v>
      </c>
      <c r="I8" s="37" t="s">
        <v>30</v>
      </c>
      <c r="J8" s="37" t="s">
        <v>30</v>
      </c>
      <c r="K8" s="37" t="s">
        <v>30</v>
      </c>
      <c r="L8" s="37" t="s">
        <v>30</v>
      </c>
      <c r="M8" s="37" t="s">
        <v>30</v>
      </c>
      <c r="N8" s="37" t="s">
        <v>30</v>
      </c>
      <c r="O8" s="37" t="s">
        <v>30</v>
      </c>
      <c r="P8" s="37" t="s">
        <v>30</v>
      </c>
      <c r="Q8" s="37" t="s">
        <v>30</v>
      </c>
      <c r="R8" s="37" t="s">
        <v>30</v>
      </c>
      <c r="S8" s="37" t="s">
        <v>30</v>
      </c>
      <c r="T8" s="37" t="s">
        <v>30</v>
      </c>
      <c r="U8" s="37" t="s">
        <v>30</v>
      </c>
      <c r="V8" s="37" t="s">
        <v>30</v>
      </c>
      <c r="W8" s="37" t="s">
        <v>30</v>
      </c>
    </row>
    <row r="9" spans="1:23" s="3" customFormat="1" ht="33.75" customHeight="1">
      <c r="A9" s="109" t="s">
        <v>10</v>
      </c>
      <c r="B9" s="109"/>
      <c r="C9" s="55"/>
      <c r="D9" s="75">
        <f>SUM(E9:H9)</f>
        <v>149729414</v>
      </c>
      <c r="E9" s="70">
        <v>145547187</v>
      </c>
      <c r="F9" s="70">
        <v>2341460</v>
      </c>
      <c r="G9" s="70">
        <v>66212</v>
      </c>
      <c r="H9" s="70">
        <v>1774555</v>
      </c>
      <c r="I9" s="73">
        <f aca="true" t="shared" si="0" ref="I9:J11">SUM(L9,O9,R9)</f>
        <v>12183458</v>
      </c>
      <c r="J9" s="73">
        <f>SUM(M9,P9,S9)</f>
        <v>13096738</v>
      </c>
      <c r="K9" s="69">
        <f>(J9-I9)</f>
        <v>913280</v>
      </c>
      <c r="L9" s="73">
        <v>4988017</v>
      </c>
      <c r="M9" s="73">
        <v>5267309</v>
      </c>
      <c r="N9" s="69">
        <f>(M9-L9)</f>
        <v>279292</v>
      </c>
      <c r="O9" s="69">
        <v>3765801</v>
      </c>
      <c r="P9" s="69">
        <v>3907722</v>
      </c>
      <c r="Q9" s="69">
        <f>(P9-O9)</f>
        <v>141921</v>
      </c>
      <c r="R9" s="69">
        <v>3429640</v>
      </c>
      <c r="S9" s="69">
        <v>3921707</v>
      </c>
      <c r="T9" s="69">
        <f>(S9-R9)</f>
        <v>492067</v>
      </c>
      <c r="U9" s="70">
        <v>148309860</v>
      </c>
      <c r="V9" s="70">
        <v>56247102</v>
      </c>
      <c r="W9" s="70">
        <v>60842937</v>
      </c>
    </row>
    <row r="10" spans="1:23" s="38" customFormat="1" ht="33.75" customHeight="1">
      <c r="A10" s="76" t="s">
        <v>43</v>
      </c>
      <c r="B10" s="60" t="s">
        <v>0</v>
      </c>
      <c r="C10" s="56"/>
      <c r="D10" s="74">
        <f>SUM(E10:H10)</f>
        <v>16895456</v>
      </c>
      <c r="E10" s="68">
        <v>16654032</v>
      </c>
      <c r="F10" s="68">
        <v>169410</v>
      </c>
      <c r="G10" s="68" t="s">
        <v>45</v>
      </c>
      <c r="H10" s="68">
        <v>72014</v>
      </c>
      <c r="I10" s="68">
        <f t="shared" si="0"/>
        <v>1734349</v>
      </c>
      <c r="J10" s="68">
        <f t="shared" si="0"/>
        <v>2024851</v>
      </c>
      <c r="K10" s="72">
        <f>(J10-I10)</f>
        <v>290502</v>
      </c>
      <c r="L10" s="68">
        <v>657706</v>
      </c>
      <c r="M10" s="68">
        <v>692689</v>
      </c>
      <c r="N10" s="71">
        <f>(M10-L10)</f>
        <v>34983</v>
      </c>
      <c r="O10" s="68">
        <v>281562</v>
      </c>
      <c r="P10" s="68">
        <v>324377</v>
      </c>
      <c r="Q10" s="71">
        <f>(P10-O10)</f>
        <v>42815</v>
      </c>
      <c r="R10" s="68">
        <v>795081</v>
      </c>
      <c r="S10" s="68">
        <v>1007785</v>
      </c>
      <c r="T10" s="71">
        <f>(S10-R10)</f>
        <v>212704</v>
      </c>
      <c r="U10" s="68">
        <v>16901240</v>
      </c>
      <c r="V10" s="68">
        <v>5108384</v>
      </c>
      <c r="W10" s="68">
        <v>5502072</v>
      </c>
    </row>
    <row r="11" spans="1:23" s="38" customFormat="1" ht="33.75" customHeight="1">
      <c r="A11" s="76">
        <v>10</v>
      </c>
      <c r="B11" s="59" t="s">
        <v>1</v>
      </c>
      <c r="C11" s="56"/>
      <c r="D11" s="74">
        <f>SUM(E11:H11)</f>
        <v>3890819</v>
      </c>
      <c r="E11" s="68">
        <v>3890819</v>
      </c>
      <c r="F11" s="68" t="s">
        <v>45</v>
      </c>
      <c r="G11" s="68" t="s">
        <v>45</v>
      </c>
      <c r="H11" s="68" t="s">
        <v>45</v>
      </c>
      <c r="I11" s="68">
        <f t="shared" si="0"/>
        <v>278241</v>
      </c>
      <c r="J11" s="68">
        <f t="shared" si="0"/>
        <v>347808</v>
      </c>
      <c r="K11" s="72">
        <f>(J11-I11)</f>
        <v>69567</v>
      </c>
      <c r="L11" s="68">
        <v>113966</v>
      </c>
      <c r="M11" s="68">
        <v>151064</v>
      </c>
      <c r="N11" s="71">
        <f>(M11-L11)</f>
        <v>37098</v>
      </c>
      <c r="O11" s="68">
        <v>10009</v>
      </c>
      <c r="P11" s="68">
        <v>19244</v>
      </c>
      <c r="Q11" s="71">
        <f>(P11-O11)</f>
        <v>9235</v>
      </c>
      <c r="R11" s="68">
        <v>154266</v>
      </c>
      <c r="S11" s="68">
        <v>177500</v>
      </c>
      <c r="T11" s="71">
        <f>(S11-R11)</f>
        <v>23234</v>
      </c>
      <c r="U11" s="68">
        <v>3937152</v>
      </c>
      <c r="V11" s="68">
        <v>910309</v>
      </c>
      <c r="W11" s="68">
        <v>899924</v>
      </c>
    </row>
    <row r="12" spans="1:23" s="38" customFormat="1" ht="33.75" customHeight="1">
      <c r="A12" s="76">
        <v>11</v>
      </c>
      <c r="B12" s="67" t="s">
        <v>70</v>
      </c>
      <c r="C12" s="56"/>
      <c r="D12" s="74" t="s">
        <v>45</v>
      </c>
      <c r="E12" s="68" t="s">
        <v>45</v>
      </c>
      <c r="F12" s="68" t="s">
        <v>45</v>
      </c>
      <c r="G12" s="68" t="s">
        <v>45</v>
      </c>
      <c r="H12" s="68" t="s">
        <v>45</v>
      </c>
      <c r="I12" s="68" t="s">
        <v>45</v>
      </c>
      <c r="J12" s="68" t="s">
        <v>45</v>
      </c>
      <c r="K12" s="71" t="s">
        <v>45</v>
      </c>
      <c r="L12" s="68" t="s">
        <v>45</v>
      </c>
      <c r="M12" s="68" t="s">
        <v>45</v>
      </c>
      <c r="N12" s="71" t="s">
        <v>45</v>
      </c>
      <c r="O12" s="68" t="s">
        <v>45</v>
      </c>
      <c r="P12" s="68" t="s">
        <v>45</v>
      </c>
      <c r="Q12" s="71" t="s">
        <v>45</v>
      </c>
      <c r="R12" s="68" t="s">
        <v>45</v>
      </c>
      <c r="S12" s="68" t="s">
        <v>45</v>
      </c>
      <c r="T12" s="71" t="s">
        <v>45</v>
      </c>
      <c r="U12" s="68" t="s">
        <v>45</v>
      </c>
      <c r="V12" s="68" t="s">
        <v>45</v>
      </c>
      <c r="W12" s="68" t="s">
        <v>45</v>
      </c>
    </row>
    <row r="13" spans="1:23" s="38" customFormat="1" ht="33.75" customHeight="1">
      <c r="A13" s="76">
        <v>12</v>
      </c>
      <c r="B13" s="59" t="s">
        <v>49</v>
      </c>
      <c r="C13" s="56"/>
      <c r="D13" s="74" t="s">
        <v>44</v>
      </c>
      <c r="E13" s="68" t="s">
        <v>73</v>
      </c>
      <c r="F13" s="68" t="s">
        <v>73</v>
      </c>
      <c r="G13" s="68" t="s">
        <v>44</v>
      </c>
      <c r="H13" s="68" t="s">
        <v>44</v>
      </c>
      <c r="I13" s="68" t="s">
        <v>45</v>
      </c>
      <c r="J13" s="68" t="s">
        <v>45</v>
      </c>
      <c r="K13" s="71" t="s">
        <v>45</v>
      </c>
      <c r="L13" s="68" t="s">
        <v>44</v>
      </c>
      <c r="M13" s="68" t="s">
        <v>44</v>
      </c>
      <c r="N13" s="71" t="s">
        <v>44</v>
      </c>
      <c r="O13" s="68" t="s">
        <v>44</v>
      </c>
      <c r="P13" s="68" t="s">
        <v>44</v>
      </c>
      <c r="Q13" s="71" t="s">
        <v>44</v>
      </c>
      <c r="R13" s="68" t="s">
        <v>44</v>
      </c>
      <c r="S13" s="68" t="s">
        <v>44</v>
      </c>
      <c r="T13" s="71" t="s">
        <v>44</v>
      </c>
      <c r="U13" s="68" t="s">
        <v>44</v>
      </c>
      <c r="V13" s="68" t="s">
        <v>44</v>
      </c>
      <c r="W13" s="68" t="s">
        <v>44</v>
      </c>
    </row>
    <row r="14" spans="1:23" s="38" customFormat="1" ht="33.75" customHeight="1">
      <c r="A14" s="76">
        <v>13</v>
      </c>
      <c r="B14" s="67" t="s">
        <v>67</v>
      </c>
      <c r="C14" s="56"/>
      <c r="D14" s="74">
        <f>SUM(E14:H14)</f>
        <v>2441804</v>
      </c>
      <c r="E14" s="68">
        <v>2304090</v>
      </c>
      <c r="F14" s="68">
        <v>50256</v>
      </c>
      <c r="G14" s="68" t="s">
        <v>45</v>
      </c>
      <c r="H14" s="68">
        <v>87458</v>
      </c>
      <c r="I14" s="68">
        <f aca="true" t="shared" si="1" ref="I14:J18">SUM(L14,O14,R14)</f>
        <v>400379</v>
      </c>
      <c r="J14" s="68">
        <f t="shared" si="1"/>
        <v>498549</v>
      </c>
      <c r="K14" s="72">
        <f>(J14-I14)</f>
        <v>98170</v>
      </c>
      <c r="L14" s="68">
        <v>240882</v>
      </c>
      <c r="M14" s="68">
        <v>296077</v>
      </c>
      <c r="N14" s="71">
        <f>(M14-L14)</f>
        <v>55195</v>
      </c>
      <c r="O14" s="68">
        <v>54924</v>
      </c>
      <c r="P14" s="68">
        <v>47703</v>
      </c>
      <c r="Q14" s="71">
        <f>(P14-O14)</f>
        <v>-7221</v>
      </c>
      <c r="R14" s="68">
        <v>104573</v>
      </c>
      <c r="S14" s="68">
        <v>154769</v>
      </c>
      <c r="T14" s="71">
        <f>(S14-R14)</f>
        <v>50196</v>
      </c>
      <c r="U14" s="68">
        <v>2402320</v>
      </c>
      <c r="V14" s="68">
        <v>745783</v>
      </c>
      <c r="W14" s="68">
        <v>748479</v>
      </c>
    </row>
    <row r="15" spans="1:23" s="38" customFormat="1" ht="33.75" customHeight="1">
      <c r="A15" s="76">
        <v>14</v>
      </c>
      <c r="B15" s="60" t="s">
        <v>2</v>
      </c>
      <c r="C15" s="56"/>
      <c r="D15" s="74">
        <f>SUM(E15:H15)</f>
        <v>717547</v>
      </c>
      <c r="E15" s="68">
        <v>682333</v>
      </c>
      <c r="F15" s="68">
        <v>35214</v>
      </c>
      <c r="G15" s="68" t="s">
        <v>45</v>
      </c>
      <c r="H15" s="68" t="s">
        <v>45</v>
      </c>
      <c r="I15" s="68">
        <f t="shared" si="1"/>
        <v>82423</v>
      </c>
      <c r="J15" s="68">
        <f t="shared" si="1"/>
        <v>126653</v>
      </c>
      <c r="K15" s="72">
        <f>(J15-I15)</f>
        <v>44230</v>
      </c>
      <c r="L15" s="68">
        <v>47678</v>
      </c>
      <c r="M15" s="68">
        <v>58329</v>
      </c>
      <c r="N15" s="71">
        <f>(M15-L15)</f>
        <v>10651</v>
      </c>
      <c r="O15" s="68">
        <v>11799</v>
      </c>
      <c r="P15" s="68">
        <v>44573</v>
      </c>
      <c r="Q15" s="71">
        <f>(P15-O15)</f>
        <v>32774</v>
      </c>
      <c r="R15" s="68">
        <v>22946</v>
      </c>
      <c r="S15" s="68">
        <v>23751</v>
      </c>
      <c r="T15" s="71">
        <f>(S15-R15)</f>
        <v>805</v>
      </c>
      <c r="U15" s="68">
        <v>760972</v>
      </c>
      <c r="V15" s="68">
        <v>294028</v>
      </c>
      <c r="W15" s="68">
        <v>258524</v>
      </c>
    </row>
    <row r="16" spans="1:23" s="38" customFormat="1" ht="33.75" customHeight="1">
      <c r="A16" s="76">
        <v>15</v>
      </c>
      <c r="B16" s="60" t="s">
        <v>64</v>
      </c>
      <c r="C16" s="56"/>
      <c r="D16" s="74">
        <f>SUM(E16:H16)</f>
        <v>6252536</v>
      </c>
      <c r="E16" s="68">
        <v>5935183</v>
      </c>
      <c r="F16" s="68">
        <v>47207</v>
      </c>
      <c r="G16" s="68" t="s">
        <v>45</v>
      </c>
      <c r="H16" s="68">
        <v>270146</v>
      </c>
      <c r="I16" s="68">
        <f t="shared" si="1"/>
        <v>1081154</v>
      </c>
      <c r="J16" s="68">
        <f t="shared" si="1"/>
        <v>902621</v>
      </c>
      <c r="K16" s="72">
        <f>(J16-I16)</f>
        <v>-178533</v>
      </c>
      <c r="L16" s="68">
        <v>436176</v>
      </c>
      <c r="M16" s="68">
        <v>332499</v>
      </c>
      <c r="N16" s="71">
        <f>(M16-L16)</f>
        <v>-103677</v>
      </c>
      <c r="O16" s="68">
        <v>396658</v>
      </c>
      <c r="P16" s="68">
        <v>353621</v>
      </c>
      <c r="Q16" s="71">
        <f>(P16-O16)</f>
        <v>-43037</v>
      </c>
      <c r="R16" s="68">
        <v>248320</v>
      </c>
      <c r="S16" s="68">
        <v>216501</v>
      </c>
      <c r="T16" s="71">
        <f>(S16-R16)</f>
        <v>-31819</v>
      </c>
      <c r="U16" s="68">
        <v>5835676</v>
      </c>
      <c r="V16" s="68">
        <v>1923585</v>
      </c>
      <c r="W16" s="68">
        <v>2314970</v>
      </c>
    </row>
    <row r="17" spans="1:23" s="38" customFormat="1" ht="33.75" customHeight="1">
      <c r="A17" s="76">
        <v>16</v>
      </c>
      <c r="B17" s="60" t="s">
        <v>50</v>
      </c>
      <c r="C17" s="56"/>
      <c r="D17" s="74">
        <f>SUM(E17:H17)</f>
        <v>2416029</v>
      </c>
      <c r="E17" s="68">
        <v>2054590</v>
      </c>
      <c r="F17" s="68">
        <v>301481</v>
      </c>
      <c r="G17" s="68" t="s">
        <v>45</v>
      </c>
      <c r="H17" s="68">
        <v>59958</v>
      </c>
      <c r="I17" s="68">
        <f t="shared" si="1"/>
        <v>106213</v>
      </c>
      <c r="J17" s="68">
        <f t="shared" si="1"/>
        <v>113464</v>
      </c>
      <c r="K17" s="72">
        <f>(J17-I17)</f>
        <v>7251</v>
      </c>
      <c r="L17" s="68">
        <v>35798</v>
      </c>
      <c r="M17" s="68">
        <v>36375</v>
      </c>
      <c r="N17" s="71">
        <f>(M17-L17)</f>
        <v>577</v>
      </c>
      <c r="O17" s="68">
        <v>42114</v>
      </c>
      <c r="P17" s="68">
        <v>31047</v>
      </c>
      <c r="Q17" s="71">
        <f>(P17-O17)</f>
        <v>-11067</v>
      </c>
      <c r="R17" s="68">
        <v>28301</v>
      </c>
      <c r="S17" s="68">
        <v>46042</v>
      </c>
      <c r="T17" s="71">
        <f>(S17-R17)</f>
        <v>17741</v>
      </c>
      <c r="U17" s="68">
        <v>2345581</v>
      </c>
      <c r="V17" s="68">
        <v>1082566</v>
      </c>
      <c r="W17" s="68">
        <v>1139753</v>
      </c>
    </row>
    <row r="18" spans="1:23" s="38" customFormat="1" ht="33.75" customHeight="1">
      <c r="A18" s="76">
        <v>17</v>
      </c>
      <c r="B18" s="60" t="s">
        <v>3</v>
      </c>
      <c r="C18" s="56"/>
      <c r="D18" s="74">
        <f>SUM(E18:H18)</f>
        <v>7306316</v>
      </c>
      <c r="E18" s="68">
        <v>6900426</v>
      </c>
      <c r="F18" s="68">
        <v>82000</v>
      </c>
      <c r="G18" s="68" t="s">
        <v>45</v>
      </c>
      <c r="H18" s="68">
        <v>323890</v>
      </c>
      <c r="I18" s="68">
        <f t="shared" si="1"/>
        <v>960031</v>
      </c>
      <c r="J18" s="68">
        <f t="shared" si="1"/>
        <v>1028387</v>
      </c>
      <c r="K18" s="72">
        <f>(J18-I18)</f>
        <v>68356</v>
      </c>
      <c r="L18" s="68">
        <v>451425</v>
      </c>
      <c r="M18" s="68">
        <v>499853</v>
      </c>
      <c r="N18" s="71">
        <f>(M18-L18)</f>
        <v>48428</v>
      </c>
      <c r="O18" s="68">
        <v>252185</v>
      </c>
      <c r="P18" s="68">
        <v>216131</v>
      </c>
      <c r="Q18" s="71">
        <f>(P18-O18)</f>
        <v>-36054</v>
      </c>
      <c r="R18" s="68">
        <v>256421</v>
      </c>
      <c r="S18" s="68">
        <v>312403</v>
      </c>
      <c r="T18" s="71">
        <f>(S18-R18)</f>
        <v>55982</v>
      </c>
      <c r="U18" s="68">
        <v>6994800</v>
      </c>
      <c r="V18" s="68">
        <v>3138932</v>
      </c>
      <c r="W18" s="68">
        <v>3375114</v>
      </c>
    </row>
    <row r="19" spans="1:23" s="38" customFormat="1" ht="33.75" customHeight="1">
      <c r="A19" s="76">
        <v>18</v>
      </c>
      <c r="B19" s="60" t="s">
        <v>51</v>
      </c>
      <c r="C19" s="56"/>
      <c r="D19" s="74" t="s">
        <v>45</v>
      </c>
      <c r="E19" s="68" t="s">
        <v>45</v>
      </c>
      <c r="F19" s="68" t="s">
        <v>45</v>
      </c>
      <c r="G19" s="68" t="s">
        <v>45</v>
      </c>
      <c r="H19" s="68" t="s">
        <v>45</v>
      </c>
      <c r="I19" s="68" t="s">
        <v>45</v>
      </c>
      <c r="J19" s="68" t="s">
        <v>45</v>
      </c>
      <c r="K19" s="71" t="s">
        <v>45</v>
      </c>
      <c r="L19" s="68" t="s">
        <v>45</v>
      </c>
      <c r="M19" s="68" t="s">
        <v>45</v>
      </c>
      <c r="N19" s="71" t="s">
        <v>45</v>
      </c>
      <c r="O19" s="68" t="s">
        <v>45</v>
      </c>
      <c r="P19" s="68" t="s">
        <v>45</v>
      </c>
      <c r="Q19" s="71" t="s">
        <v>45</v>
      </c>
      <c r="R19" s="68" t="s">
        <v>45</v>
      </c>
      <c r="S19" s="68" t="s">
        <v>45</v>
      </c>
      <c r="T19" s="71" t="s">
        <v>45</v>
      </c>
      <c r="U19" s="68" t="s">
        <v>45</v>
      </c>
      <c r="V19" s="68" t="s">
        <v>45</v>
      </c>
      <c r="W19" s="68" t="s">
        <v>45</v>
      </c>
    </row>
    <row r="20" spans="1:23" s="38" customFormat="1" ht="33.75" customHeight="1">
      <c r="A20" s="76">
        <v>19</v>
      </c>
      <c r="B20" s="60" t="s">
        <v>4</v>
      </c>
      <c r="C20" s="56"/>
      <c r="D20" s="74">
        <f>SUM(E20:H20)</f>
        <v>3859816</v>
      </c>
      <c r="E20" s="68">
        <v>3820843</v>
      </c>
      <c r="F20" s="68">
        <v>7138</v>
      </c>
      <c r="G20" s="68" t="s">
        <v>45</v>
      </c>
      <c r="H20" s="68">
        <v>31835</v>
      </c>
      <c r="I20" s="68">
        <f>SUM(L20,O20,R20)</f>
        <v>319367</v>
      </c>
      <c r="J20" s="68">
        <f>SUM(M20,P20,S20)</f>
        <v>332255</v>
      </c>
      <c r="K20" s="72">
        <f>(J20-I20)</f>
        <v>12888</v>
      </c>
      <c r="L20" s="68">
        <v>178067</v>
      </c>
      <c r="M20" s="68">
        <v>179022</v>
      </c>
      <c r="N20" s="71">
        <f>(M20-L20)</f>
        <v>955</v>
      </c>
      <c r="O20" s="68">
        <v>59707</v>
      </c>
      <c r="P20" s="68">
        <v>72573</v>
      </c>
      <c r="Q20" s="71">
        <f>(P20-O20)</f>
        <v>12866</v>
      </c>
      <c r="R20" s="68">
        <v>81593</v>
      </c>
      <c r="S20" s="68">
        <v>80660</v>
      </c>
      <c r="T20" s="71">
        <f>(S20-R20)</f>
        <v>-933</v>
      </c>
      <c r="U20" s="68">
        <v>3841802</v>
      </c>
      <c r="V20" s="68">
        <v>1132082</v>
      </c>
      <c r="W20" s="68">
        <v>1245641</v>
      </c>
    </row>
    <row r="21" spans="1:23" s="38" customFormat="1" ht="33.75" customHeight="1">
      <c r="A21" s="76">
        <v>20</v>
      </c>
      <c r="B21" s="60" t="s">
        <v>5</v>
      </c>
      <c r="C21" s="56"/>
      <c r="D21" s="74" t="s">
        <v>44</v>
      </c>
      <c r="E21" s="68" t="s">
        <v>44</v>
      </c>
      <c r="F21" s="68" t="s">
        <v>44</v>
      </c>
      <c r="G21" s="68" t="s">
        <v>44</v>
      </c>
      <c r="H21" s="68" t="s">
        <v>44</v>
      </c>
      <c r="I21" s="68" t="s">
        <v>44</v>
      </c>
      <c r="J21" s="68" t="s">
        <v>44</v>
      </c>
      <c r="K21" s="68" t="s">
        <v>44</v>
      </c>
      <c r="L21" s="68" t="s">
        <v>44</v>
      </c>
      <c r="M21" s="68" t="s">
        <v>44</v>
      </c>
      <c r="N21" s="71" t="s">
        <v>44</v>
      </c>
      <c r="O21" s="68" t="s">
        <v>44</v>
      </c>
      <c r="P21" s="68" t="s">
        <v>44</v>
      </c>
      <c r="Q21" s="71" t="s">
        <v>44</v>
      </c>
      <c r="R21" s="68" t="s">
        <v>44</v>
      </c>
      <c r="S21" s="68" t="s">
        <v>44</v>
      </c>
      <c r="T21" s="71" t="s">
        <v>44</v>
      </c>
      <c r="U21" s="68" t="s">
        <v>44</v>
      </c>
      <c r="V21" s="68" t="s">
        <v>44</v>
      </c>
      <c r="W21" s="68" t="s">
        <v>44</v>
      </c>
    </row>
    <row r="22" spans="1:23" s="38" customFormat="1" ht="33.75" customHeight="1">
      <c r="A22" s="76">
        <v>21</v>
      </c>
      <c r="B22" s="59" t="s">
        <v>52</v>
      </c>
      <c r="C22" s="56"/>
      <c r="D22" s="74" t="s">
        <v>45</v>
      </c>
      <c r="E22" s="68" t="s">
        <v>45</v>
      </c>
      <c r="F22" s="68" t="s">
        <v>45</v>
      </c>
      <c r="G22" s="68" t="s">
        <v>45</v>
      </c>
      <c r="H22" s="68" t="s">
        <v>45</v>
      </c>
      <c r="I22" s="68" t="s">
        <v>45</v>
      </c>
      <c r="J22" s="68" t="s">
        <v>45</v>
      </c>
      <c r="K22" s="71" t="s">
        <v>45</v>
      </c>
      <c r="L22" s="68" t="s">
        <v>45</v>
      </c>
      <c r="M22" s="68" t="s">
        <v>45</v>
      </c>
      <c r="N22" s="71" t="s">
        <v>45</v>
      </c>
      <c r="O22" s="68" t="s">
        <v>45</v>
      </c>
      <c r="P22" s="68" t="s">
        <v>45</v>
      </c>
      <c r="Q22" s="71" t="s">
        <v>45</v>
      </c>
      <c r="R22" s="68" t="s">
        <v>45</v>
      </c>
      <c r="S22" s="68" t="s">
        <v>45</v>
      </c>
      <c r="T22" s="71" t="s">
        <v>45</v>
      </c>
      <c r="U22" s="68" t="s">
        <v>45</v>
      </c>
      <c r="V22" s="68" t="s">
        <v>45</v>
      </c>
      <c r="W22" s="68" t="s">
        <v>45</v>
      </c>
    </row>
    <row r="23" spans="1:23" s="38" customFormat="1" ht="33.75" customHeight="1">
      <c r="A23" s="76">
        <v>22</v>
      </c>
      <c r="B23" s="60" t="s">
        <v>53</v>
      </c>
      <c r="C23" s="56"/>
      <c r="D23" s="74" t="s">
        <v>44</v>
      </c>
      <c r="E23" s="68" t="s">
        <v>44</v>
      </c>
      <c r="F23" s="68" t="s">
        <v>44</v>
      </c>
      <c r="G23" s="68" t="s">
        <v>44</v>
      </c>
      <c r="H23" s="68" t="s">
        <v>44</v>
      </c>
      <c r="I23" s="68" t="s">
        <v>44</v>
      </c>
      <c r="J23" s="68" t="s">
        <v>44</v>
      </c>
      <c r="K23" s="71" t="s">
        <v>44</v>
      </c>
      <c r="L23" s="68" t="s">
        <v>44</v>
      </c>
      <c r="M23" s="68" t="s">
        <v>44</v>
      </c>
      <c r="N23" s="71" t="s">
        <v>44</v>
      </c>
      <c r="O23" s="68" t="s">
        <v>44</v>
      </c>
      <c r="P23" s="68" t="s">
        <v>44</v>
      </c>
      <c r="Q23" s="71" t="s">
        <v>44</v>
      </c>
      <c r="R23" s="68" t="s">
        <v>44</v>
      </c>
      <c r="S23" s="68" t="s">
        <v>44</v>
      </c>
      <c r="T23" s="71" t="s">
        <v>44</v>
      </c>
      <c r="U23" s="68" t="s">
        <v>44</v>
      </c>
      <c r="V23" s="68" t="s">
        <v>44</v>
      </c>
      <c r="W23" s="68" t="s">
        <v>44</v>
      </c>
    </row>
    <row r="24" spans="1:23" s="38" customFormat="1" ht="33.75" customHeight="1">
      <c r="A24" s="76">
        <v>23</v>
      </c>
      <c r="B24" s="60" t="s">
        <v>6</v>
      </c>
      <c r="C24" s="56"/>
      <c r="D24" s="74">
        <f>SUM(E24:H24)</f>
        <v>1058937</v>
      </c>
      <c r="E24" s="68">
        <v>1058937</v>
      </c>
      <c r="F24" s="68" t="s">
        <v>45</v>
      </c>
      <c r="G24" s="68" t="s">
        <v>45</v>
      </c>
      <c r="H24" s="68" t="s">
        <v>45</v>
      </c>
      <c r="I24" s="68">
        <f aca="true" t="shared" si="2" ref="I24:J28">SUM(L24,O24,R24)</f>
        <v>80931</v>
      </c>
      <c r="J24" s="68">
        <f t="shared" si="2"/>
        <v>110267</v>
      </c>
      <c r="K24" s="72">
        <f>(J24-I24)</f>
        <v>29336</v>
      </c>
      <c r="L24" s="68">
        <v>42331</v>
      </c>
      <c r="M24" s="68">
        <v>53007</v>
      </c>
      <c r="N24" s="71">
        <f>(M24-L24)</f>
        <v>10676</v>
      </c>
      <c r="O24" s="68" t="s">
        <v>45</v>
      </c>
      <c r="P24" s="68" t="s">
        <v>45</v>
      </c>
      <c r="Q24" s="71" t="s">
        <v>45</v>
      </c>
      <c r="R24" s="68">
        <v>38600</v>
      </c>
      <c r="S24" s="68">
        <v>57260</v>
      </c>
      <c r="T24" s="71">
        <f>(S24-R24)</f>
        <v>18660</v>
      </c>
      <c r="U24" s="68">
        <v>1069613</v>
      </c>
      <c r="V24" s="68">
        <v>131934</v>
      </c>
      <c r="W24" s="68">
        <v>137914</v>
      </c>
    </row>
    <row r="25" spans="1:23" s="38" customFormat="1" ht="33.75" customHeight="1">
      <c r="A25" s="76">
        <v>24</v>
      </c>
      <c r="B25" s="60" t="s">
        <v>7</v>
      </c>
      <c r="C25" s="51"/>
      <c r="D25" s="74">
        <f>SUM(E25:H25)</f>
        <v>11964413</v>
      </c>
      <c r="E25" s="68">
        <v>11896756</v>
      </c>
      <c r="F25" s="68">
        <v>49011</v>
      </c>
      <c r="G25" s="68" t="s">
        <v>45</v>
      </c>
      <c r="H25" s="68">
        <v>18646</v>
      </c>
      <c r="I25" s="68">
        <f t="shared" si="2"/>
        <v>1202061</v>
      </c>
      <c r="J25" s="68">
        <f t="shared" si="2"/>
        <v>1357394</v>
      </c>
      <c r="K25" s="72">
        <f>(J25-I25)</f>
        <v>155333</v>
      </c>
      <c r="L25" s="68">
        <v>423297</v>
      </c>
      <c r="M25" s="68">
        <v>484159</v>
      </c>
      <c r="N25" s="71">
        <f>(M25-L25)</f>
        <v>60862</v>
      </c>
      <c r="O25" s="68">
        <v>521537</v>
      </c>
      <c r="P25" s="68">
        <v>548687</v>
      </c>
      <c r="Q25" s="71">
        <f>(P25-O25)</f>
        <v>27150</v>
      </c>
      <c r="R25" s="68">
        <v>257227</v>
      </c>
      <c r="S25" s="68">
        <v>324548</v>
      </c>
      <c r="T25" s="71">
        <f>(S25-R25)</f>
        <v>67321</v>
      </c>
      <c r="U25" s="68">
        <v>12033779</v>
      </c>
      <c r="V25" s="68">
        <v>3737616</v>
      </c>
      <c r="W25" s="68">
        <v>4150382</v>
      </c>
    </row>
    <row r="26" spans="1:23" s="38" customFormat="1" ht="33.75" customHeight="1">
      <c r="A26" s="76">
        <v>25</v>
      </c>
      <c r="B26" s="60" t="s">
        <v>8</v>
      </c>
      <c r="C26" s="56"/>
      <c r="D26" s="74">
        <f>SUM(E26:H26)</f>
        <v>6696628</v>
      </c>
      <c r="E26" s="68">
        <v>6004790</v>
      </c>
      <c r="F26" s="68">
        <v>469283</v>
      </c>
      <c r="G26" s="68">
        <v>2310</v>
      </c>
      <c r="H26" s="68">
        <v>220245</v>
      </c>
      <c r="I26" s="68">
        <f t="shared" si="2"/>
        <v>1084135</v>
      </c>
      <c r="J26" s="68">
        <f t="shared" si="2"/>
        <v>991531</v>
      </c>
      <c r="K26" s="72">
        <f>(J26-I26)</f>
        <v>-92604</v>
      </c>
      <c r="L26" s="68">
        <v>246683</v>
      </c>
      <c r="M26" s="68">
        <v>273909</v>
      </c>
      <c r="N26" s="71">
        <f>(M26-L26)</f>
        <v>27226</v>
      </c>
      <c r="O26" s="68">
        <v>610779</v>
      </c>
      <c r="P26" s="68">
        <v>471641</v>
      </c>
      <c r="Q26" s="71">
        <f>(P26-O26)</f>
        <v>-139138</v>
      </c>
      <c r="R26" s="68">
        <v>226673</v>
      </c>
      <c r="S26" s="68">
        <v>245981</v>
      </c>
      <c r="T26" s="71">
        <f>(S26-R26)</f>
        <v>19308</v>
      </c>
      <c r="U26" s="68">
        <v>6362161</v>
      </c>
      <c r="V26" s="68">
        <v>1710934</v>
      </c>
      <c r="W26" s="68">
        <v>2122260</v>
      </c>
    </row>
    <row r="27" spans="1:23" s="38" customFormat="1" ht="33.75" customHeight="1">
      <c r="A27" s="76">
        <v>26</v>
      </c>
      <c r="B27" s="60" t="s">
        <v>54</v>
      </c>
      <c r="C27" s="56"/>
      <c r="D27" s="74">
        <f>SUM(E27:H27)</f>
        <v>13330690</v>
      </c>
      <c r="E27" s="68">
        <v>13069995</v>
      </c>
      <c r="F27" s="68">
        <v>47898</v>
      </c>
      <c r="G27" s="68">
        <v>63902</v>
      </c>
      <c r="H27" s="68">
        <v>148895</v>
      </c>
      <c r="I27" s="68">
        <f t="shared" si="2"/>
        <v>1382751</v>
      </c>
      <c r="J27" s="68">
        <f t="shared" si="2"/>
        <v>1734435</v>
      </c>
      <c r="K27" s="72">
        <f>(J27-I27)</f>
        <v>351684</v>
      </c>
      <c r="L27" s="68">
        <v>462018</v>
      </c>
      <c r="M27" s="68">
        <v>577427</v>
      </c>
      <c r="N27" s="71">
        <f>(M27-L27)</f>
        <v>115409</v>
      </c>
      <c r="O27" s="68">
        <v>545744</v>
      </c>
      <c r="P27" s="68">
        <v>678883</v>
      </c>
      <c r="Q27" s="71">
        <f>(P27-O27)</f>
        <v>133139</v>
      </c>
      <c r="R27" s="68">
        <v>374989</v>
      </c>
      <c r="S27" s="68">
        <v>478125</v>
      </c>
      <c r="T27" s="71">
        <f>(S27-R27)</f>
        <v>103136</v>
      </c>
      <c r="U27" s="68">
        <v>13366441</v>
      </c>
      <c r="V27" s="68">
        <v>5077690</v>
      </c>
      <c r="W27" s="68">
        <v>5203146</v>
      </c>
    </row>
    <row r="28" spans="1:23" s="38" customFormat="1" ht="33.75" customHeight="1">
      <c r="A28" s="76">
        <v>27</v>
      </c>
      <c r="B28" s="60" t="s">
        <v>55</v>
      </c>
      <c r="C28" s="56"/>
      <c r="D28" s="74">
        <f>SUM(E28:H28)</f>
        <v>57773618</v>
      </c>
      <c r="E28" s="68">
        <v>57247263</v>
      </c>
      <c r="F28" s="68">
        <v>480898</v>
      </c>
      <c r="G28" s="68" t="s">
        <v>45</v>
      </c>
      <c r="H28" s="68">
        <v>45457</v>
      </c>
      <c r="I28" s="68">
        <f t="shared" si="2"/>
        <v>2180385</v>
      </c>
      <c r="J28" s="68">
        <f t="shared" si="2"/>
        <v>2022534</v>
      </c>
      <c r="K28" s="72">
        <f>(J28-I28)</f>
        <v>-157851</v>
      </c>
      <c r="L28" s="68">
        <v>1195219</v>
      </c>
      <c r="M28" s="68">
        <v>1067603</v>
      </c>
      <c r="N28" s="71">
        <f>(M28-L28)</f>
        <v>-127616</v>
      </c>
      <c r="O28" s="68">
        <v>427287</v>
      </c>
      <c r="P28" s="68">
        <v>463753</v>
      </c>
      <c r="Q28" s="71">
        <f>(P28-O28)</f>
        <v>36466</v>
      </c>
      <c r="R28" s="68">
        <v>557879</v>
      </c>
      <c r="S28" s="68">
        <v>491178</v>
      </c>
      <c r="T28" s="71">
        <f>(S28-R28)</f>
        <v>-66701</v>
      </c>
      <c r="U28" s="68">
        <v>57637011</v>
      </c>
      <c r="V28" s="68">
        <v>26201710</v>
      </c>
      <c r="W28" s="68">
        <v>28361048</v>
      </c>
    </row>
    <row r="29" spans="1:23" s="38" customFormat="1" ht="33.75" customHeight="1">
      <c r="A29" s="76">
        <v>28</v>
      </c>
      <c r="B29" s="60" t="s">
        <v>56</v>
      </c>
      <c r="C29" s="56"/>
      <c r="D29" s="74" t="s">
        <v>44</v>
      </c>
      <c r="E29" s="68" t="s">
        <v>44</v>
      </c>
      <c r="F29" s="68" t="s">
        <v>44</v>
      </c>
      <c r="G29" s="68" t="s">
        <v>44</v>
      </c>
      <c r="H29" s="68" t="s">
        <v>44</v>
      </c>
      <c r="I29" s="68" t="s">
        <v>44</v>
      </c>
      <c r="J29" s="68" t="s">
        <v>44</v>
      </c>
      <c r="K29" s="71" t="s">
        <v>44</v>
      </c>
      <c r="L29" s="68" t="s">
        <v>44</v>
      </c>
      <c r="M29" s="68" t="s">
        <v>44</v>
      </c>
      <c r="N29" s="71" t="s">
        <v>44</v>
      </c>
      <c r="O29" s="68" t="s">
        <v>44</v>
      </c>
      <c r="P29" s="68" t="s">
        <v>44</v>
      </c>
      <c r="Q29" s="71" t="s">
        <v>44</v>
      </c>
      <c r="R29" s="68" t="s">
        <v>44</v>
      </c>
      <c r="S29" s="68" t="s">
        <v>44</v>
      </c>
      <c r="T29" s="71" t="s">
        <v>44</v>
      </c>
      <c r="U29" s="68" t="s">
        <v>44</v>
      </c>
      <c r="V29" s="68" t="s">
        <v>44</v>
      </c>
      <c r="W29" s="68" t="s">
        <v>44</v>
      </c>
    </row>
    <row r="30" spans="1:23" s="38" customFormat="1" ht="33.75" customHeight="1">
      <c r="A30" s="76">
        <v>29</v>
      </c>
      <c r="B30" s="59" t="s">
        <v>41</v>
      </c>
      <c r="C30" s="56"/>
      <c r="D30" s="74" t="s">
        <v>44</v>
      </c>
      <c r="E30" s="68" t="s">
        <v>44</v>
      </c>
      <c r="F30" s="68" t="s">
        <v>44</v>
      </c>
      <c r="G30" s="68" t="s">
        <v>44</v>
      </c>
      <c r="H30" s="68" t="s">
        <v>44</v>
      </c>
      <c r="I30" s="68" t="s">
        <v>44</v>
      </c>
      <c r="J30" s="68" t="s">
        <v>44</v>
      </c>
      <c r="K30" s="68" t="s">
        <v>44</v>
      </c>
      <c r="L30" s="68" t="s">
        <v>44</v>
      </c>
      <c r="M30" s="68" t="s">
        <v>44</v>
      </c>
      <c r="N30" s="71" t="s">
        <v>44</v>
      </c>
      <c r="O30" s="68" t="s">
        <v>44</v>
      </c>
      <c r="P30" s="68" t="s">
        <v>44</v>
      </c>
      <c r="Q30" s="71" t="s">
        <v>44</v>
      </c>
      <c r="R30" s="68" t="s">
        <v>44</v>
      </c>
      <c r="S30" s="68" t="s">
        <v>44</v>
      </c>
      <c r="T30" s="71" t="s">
        <v>44</v>
      </c>
      <c r="U30" s="68" t="s">
        <v>44</v>
      </c>
      <c r="V30" s="68" t="s">
        <v>44</v>
      </c>
      <c r="W30" s="68" t="s">
        <v>44</v>
      </c>
    </row>
    <row r="31" spans="1:23" s="38" customFormat="1" ht="33.75" customHeight="1">
      <c r="A31" s="76">
        <v>30</v>
      </c>
      <c r="B31" s="60" t="s">
        <v>57</v>
      </c>
      <c r="C31" s="56"/>
      <c r="D31" s="74">
        <f>SUM(E31:H31)</f>
        <v>8120560</v>
      </c>
      <c r="E31" s="68">
        <v>7897531</v>
      </c>
      <c r="F31" s="68">
        <v>220906</v>
      </c>
      <c r="G31" s="68" t="s">
        <v>45</v>
      </c>
      <c r="H31" s="68">
        <v>2123</v>
      </c>
      <c r="I31" s="68">
        <f aca="true" t="shared" si="3" ref="I31:J33">SUM(L31,O31,R31)</f>
        <v>463283</v>
      </c>
      <c r="J31" s="68">
        <f t="shared" si="3"/>
        <v>509572</v>
      </c>
      <c r="K31" s="72">
        <f>(J31-I31)</f>
        <v>46289</v>
      </c>
      <c r="L31" s="68">
        <v>51422</v>
      </c>
      <c r="M31" s="68">
        <v>66524</v>
      </c>
      <c r="N31" s="71">
        <f>(M31-L31)</f>
        <v>15102</v>
      </c>
      <c r="O31" s="68">
        <v>355898</v>
      </c>
      <c r="P31" s="68">
        <v>383899</v>
      </c>
      <c r="Q31" s="71">
        <f>(P31-O31)</f>
        <v>28001</v>
      </c>
      <c r="R31" s="68">
        <v>55963</v>
      </c>
      <c r="S31" s="68">
        <v>59149</v>
      </c>
      <c r="T31" s="71">
        <f>(S31-R31)</f>
        <v>3186</v>
      </c>
      <c r="U31" s="68">
        <v>8161540</v>
      </c>
      <c r="V31" s="68">
        <v>2233220</v>
      </c>
      <c r="W31" s="68">
        <v>2323746</v>
      </c>
    </row>
    <row r="32" spans="1:23" s="38" customFormat="1" ht="33.75" customHeight="1">
      <c r="A32" s="76">
        <v>31</v>
      </c>
      <c r="B32" s="60" t="s">
        <v>58</v>
      </c>
      <c r="C32" s="51"/>
      <c r="D32" s="74">
        <f>SUM(E32:H32)</f>
        <v>761187</v>
      </c>
      <c r="E32" s="68">
        <v>739674</v>
      </c>
      <c r="F32" s="68" t="s">
        <v>45</v>
      </c>
      <c r="G32" s="68" t="s">
        <v>45</v>
      </c>
      <c r="H32" s="68">
        <v>21513</v>
      </c>
      <c r="I32" s="68">
        <f t="shared" si="3"/>
        <v>75104</v>
      </c>
      <c r="J32" s="68">
        <f t="shared" si="3"/>
        <v>89086</v>
      </c>
      <c r="K32" s="72">
        <f>(J32-I32)</f>
        <v>13982</v>
      </c>
      <c r="L32" s="68">
        <v>29717</v>
      </c>
      <c r="M32" s="68">
        <v>36788</v>
      </c>
      <c r="N32" s="71">
        <f>(M32-L32)</f>
        <v>7071</v>
      </c>
      <c r="O32" s="68">
        <v>28064</v>
      </c>
      <c r="P32" s="68">
        <v>33339</v>
      </c>
      <c r="Q32" s="71">
        <f>(P32-O32)</f>
        <v>5275</v>
      </c>
      <c r="R32" s="68">
        <v>17323</v>
      </c>
      <c r="S32" s="68">
        <v>18959</v>
      </c>
      <c r="T32" s="71">
        <f>(S32-R32)</f>
        <v>1636</v>
      </c>
      <c r="U32" s="68">
        <v>752020</v>
      </c>
      <c r="V32" s="68">
        <v>460344</v>
      </c>
      <c r="W32" s="68">
        <v>472625</v>
      </c>
    </row>
    <row r="33" spans="1:23" s="38" customFormat="1" ht="33.75" customHeight="1">
      <c r="A33" s="76">
        <v>32</v>
      </c>
      <c r="B33" s="60" t="s">
        <v>42</v>
      </c>
      <c r="C33" s="56"/>
      <c r="D33" s="74">
        <f>SUM(E33:H33)</f>
        <v>2489236</v>
      </c>
      <c r="E33" s="68">
        <v>2172526</v>
      </c>
      <c r="F33" s="68" t="s">
        <v>45</v>
      </c>
      <c r="G33" s="68" t="s">
        <v>45</v>
      </c>
      <c r="H33" s="68">
        <v>316710</v>
      </c>
      <c r="I33" s="68">
        <f t="shared" si="3"/>
        <v>402083</v>
      </c>
      <c r="J33" s="68">
        <f t="shared" si="3"/>
        <v>458010</v>
      </c>
      <c r="K33" s="72">
        <f>(J33-I33)</f>
        <v>55927</v>
      </c>
      <c r="L33" s="68">
        <v>268855</v>
      </c>
      <c r="M33" s="68">
        <v>311388</v>
      </c>
      <c r="N33" s="71">
        <f>(M33-L33)</f>
        <v>42533</v>
      </c>
      <c r="O33" s="68">
        <v>30781</v>
      </c>
      <c r="P33" s="68">
        <v>32945</v>
      </c>
      <c r="Q33" s="71">
        <f>(P33-O33)</f>
        <v>2164</v>
      </c>
      <c r="R33" s="68">
        <v>102447</v>
      </c>
      <c r="S33" s="68">
        <v>113677</v>
      </c>
      <c r="T33" s="71">
        <f>(S33-R33)</f>
        <v>11230</v>
      </c>
      <c r="U33" s="68">
        <v>2217223</v>
      </c>
      <c r="V33" s="68">
        <v>997616</v>
      </c>
      <c r="W33" s="68">
        <v>1212928</v>
      </c>
    </row>
    <row r="34" spans="1:23" s="38" customFormat="1" ht="7.5" customHeight="1">
      <c r="A34" s="39"/>
      <c r="B34" s="40"/>
      <c r="C34" s="40"/>
      <c r="D34" s="57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s="38" customFormat="1" ht="15" customHeight="1">
      <c r="A35" s="38" t="s">
        <v>61</v>
      </c>
      <c r="B35" s="42"/>
      <c r="C35" s="42"/>
      <c r="D35" s="43"/>
      <c r="E35" s="25"/>
      <c r="F35" s="25"/>
      <c r="G35" s="44"/>
      <c r="H35" s="44"/>
      <c r="I35" s="44"/>
      <c r="J35" s="44"/>
      <c r="K35" s="44"/>
      <c r="L35" s="44"/>
      <c r="M35" s="44"/>
      <c r="N35" s="44"/>
      <c r="O35" s="44"/>
      <c r="P35" s="44"/>
      <c r="V35" s="45"/>
      <c r="W35" s="46" t="s">
        <v>33</v>
      </c>
    </row>
    <row r="36" spans="1:21" s="23" customFormat="1" ht="15" customHeight="1">
      <c r="A36" s="5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5" customHeight="1">
      <c r="A37" s="43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</sheetData>
  <sheetProtection/>
  <mergeCells count="10">
    <mergeCell ref="A9:B9"/>
    <mergeCell ref="M6:N6"/>
    <mergeCell ref="D6:H6"/>
    <mergeCell ref="W6:W7"/>
    <mergeCell ref="A6:C7"/>
    <mergeCell ref="I6:K6"/>
    <mergeCell ref="O6:Q6"/>
    <mergeCell ref="R6:T6"/>
    <mergeCell ref="U6:U7"/>
    <mergeCell ref="V6:V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74" r:id="rId1"/>
  <headerFooter alignWithMargins="0">
    <firstFooter>&amp;C- 70 -</firstFooter>
  </headerFooter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2009-12-07T03:37:43Z</cp:lastPrinted>
  <dcterms:created xsi:type="dcterms:W3CDTF">1998-05-26T00:33:10Z</dcterms:created>
  <dcterms:modified xsi:type="dcterms:W3CDTF">2009-12-07T03:37:53Z</dcterms:modified>
  <cp:category/>
  <cp:version/>
  <cp:contentType/>
  <cp:contentStatus/>
</cp:coreProperties>
</file>