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9615" activeTab="0"/>
  </bookViews>
  <sheets>
    <sheet name="入力シート" sheetId="1" r:id="rId1"/>
    <sheet name="記載例" sheetId="2" r:id="rId2"/>
  </sheets>
  <definedNames>
    <definedName name="_xlnm.Print_Area" localSheetId="1">'記載例'!$A$1:$AS$32</definedName>
    <definedName name="_xlnm.Print_Area" localSheetId="0">'入力シート'!$A$1:$AS$32</definedName>
  </definedNames>
  <calcPr fullCalcOnLoad="1"/>
</workbook>
</file>

<file path=xl/comments2.xml><?xml version="1.0" encoding="utf-8"?>
<comments xmlns="http://schemas.openxmlformats.org/spreadsheetml/2006/main">
  <authors>
    <author>A-ER</author>
  </authors>
  <commentList>
    <comment ref="AA30" authorId="0">
      <text>
        <r>
          <rPr>
            <b/>
            <sz val="10"/>
            <rFont val="ＭＳ Ｐゴシック"/>
            <family val="3"/>
          </rPr>
          <t>A)～B）まで
小数点2位以下を切り捨て
9.95人は9.9人へ</t>
        </r>
      </text>
    </comment>
    <comment ref="W32" authorId="0">
      <text>
        <r>
          <rPr>
            <b/>
            <sz val="10"/>
            <rFont val="ＭＳ Ｐゴシック"/>
            <family val="3"/>
          </rPr>
          <t>日付の設定がある週は
開所の有無にかかわらず
分母に含める。</t>
        </r>
      </text>
    </comment>
  </commentList>
</comments>
</file>

<file path=xl/sharedStrings.xml><?xml version="1.0" encoding="utf-8"?>
<sst xmlns="http://schemas.openxmlformats.org/spreadsheetml/2006/main" count="180" uniqueCount="55">
  <si>
    <t>月</t>
  </si>
  <si>
    <t>月</t>
  </si>
  <si>
    <t>火</t>
  </si>
  <si>
    <t>水</t>
  </si>
  <si>
    <t>木</t>
  </si>
  <si>
    <t>金</t>
  </si>
  <si>
    <t>土</t>
  </si>
  <si>
    <t>日</t>
  </si>
  <si>
    <t>1週目</t>
  </si>
  <si>
    <t>曜日</t>
  </si>
  <si>
    <t>日付</t>
  </si>
  <si>
    <t>利用人数</t>
  </si>
  <si>
    <t>往（迎）</t>
  </si>
  <si>
    <t>復（送）</t>
  </si>
  <si>
    <t>週</t>
  </si>
  <si>
    <t>2週目</t>
  </si>
  <si>
    <t>3週目</t>
  </si>
  <si>
    <t>4週目</t>
  </si>
  <si>
    <t>5週目</t>
  </si>
  <si>
    <t>計</t>
  </si>
  <si>
    <t>＜当月の送迎実績＞</t>
  </si>
  <si>
    <t>A） 1回の送迎につき、平均10人以上が利用している。</t>
  </si>
  <si>
    <t>B） 週3回以上の送迎を行っている。</t>
  </si>
  <si>
    <t>⇒</t>
  </si>
  <si>
    <t>※実績（週平均</t>
  </si>
  <si>
    <t>実施回数（1日当たり）</t>
  </si>
  <si>
    <t>実施回数（1週あたり）</t>
  </si>
  <si>
    <t>※実績（1回平均</t>
  </si>
  <si>
    <t>実施）</t>
  </si>
  <si>
    <t>利用）</t>
  </si>
  <si>
    <t>事業所番号</t>
  </si>
  <si>
    <t>事業所名</t>
  </si>
  <si>
    <t>サービス提供年月</t>
  </si>
  <si>
    <t>年</t>
  </si>
  <si>
    <t>月</t>
  </si>
  <si>
    <t>人</t>
  </si>
  <si>
    <t>送迎加算Ⅰ・Ⅱ算定確認票</t>
  </si>
  <si>
    <t>←</t>
  </si>
  <si>
    <t>算定を届け出ている送迎加算の種別（ⅠまたはⅡのいずれか）</t>
  </si>
  <si>
    <t>ⅠまたはⅡのいずれかを記載してください</t>
  </si>
  <si>
    <t>6週目</t>
  </si>
  <si>
    <t xml:space="preserve">  対象事業：
  生活介護・自立訓練・就労移行支援・
  就労継続支援A型/B型</t>
  </si>
  <si>
    <t xml:space="preserve"> 　A)またはA’）とB)のいずれも「該当」の場合、 加算Ⅰが算定可能です。
　 いずれか一つが「該当」の場合は加算Ⅱとなります。</t>
  </si>
  <si>
    <t>※実績（月平均</t>
  </si>
  <si>
    <t>A’） 利用定員20人未満の事業所の場合、利用定員の平均50/100が利用している。</t>
  </si>
  <si>
    <t>多機能型事業所の場合は、対象となるサービスの利用定員の合計を記載してください。</t>
  </si>
  <si>
    <r>
      <t>　　送迎加算　Ⅰ　…　1回の送迎につき平均10人以上が利用し※、</t>
    </r>
    <r>
      <rPr>
        <b/>
        <sz val="12"/>
        <color indexed="8"/>
        <rFont val="MS UI Gothic"/>
        <family val="3"/>
      </rPr>
      <t>かつ</t>
    </r>
    <r>
      <rPr>
        <sz val="11"/>
        <color indexed="8"/>
        <rFont val="MS UI Gothic"/>
        <family val="3"/>
      </rPr>
      <t>、週3回以上の送迎を実施している場合に算定可能。
　　　　　　　　　　　　　　　（※利用定員が20人未満の事業所にあっては、平均的に50/100以上が利用している場合に算定可能）
　　送迎加算　Ⅱ　…　1回の送迎につき平均10人以上が利用し※、</t>
    </r>
    <r>
      <rPr>
        <b/>
        <sz val="12"/>
        <color indexed="8"/>
        <rFont val="MS UI Gothic"/>
        <family val="3"/>
      </rPr>
      <t>または</t>
    </r>
    <r>
      <rPr>
        <sz val="11"/>
        <color indexed="8"/>
        <rFont val="MS UI Gothic"/>
        <family val="3"/>
      </rPr>
      <t>、週3回以上の送迎を実施している場合に算定可能。
　　　　　　　　　　　　　　　（※利用定員が20人未満の事業所にあっては、平均的に50/100以上が利用している場合に算定可能）</t>
    </r>
  </si>
  <si>
    <t>Ⅰ</t>
  </si>
  <si>
    <t>おうてまちワークセンター</t>
  </si>
  <si>
    <t>H27</t>
  </si>
  <si>
    <r>
      <t>送迎加算ⅠまたはⅡの対象となるサービスの利用</t>
    </r>
    <r>
      <rPr>
        <sz val="12"/>
        <color indexed="8"/>
        <rFont val="MS UI Gothic"/>
        <family val="3"/>
      </rPr>
      <t>定員数</t>
    </r>
  </si>
  <si>
    <t>）</t>
  </si>
  <si>
    <t>（　有効週数</t>
  </si>
  <si>
    <t>送迎加算Ⅰ・Ⅱ算定確認票(ｖｅｒ.4）</t>
  </si>
  <si>
    <t>H27.11月～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</si>
</sst>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\ ;\-#,##0\ ;"/>
    <numFmt numFmtId="179" formatCode="0.0_ &quot;人&quot;"/>
    <numFmt numFmtId="180" formatCode="0.0_ &quot;回&quot;"/>
    <numFmt numFmtId="181" formatCode="0.0_ &quot;%&quot;"/>
    <numFmt numFmtId="182" formatCode="\ @"/>
  </numFmts>
  <fonts count="62">
    <font>
      <sz val="10"/>
      <color indexed="8"/>
      <name val="MS UI Gothic"/>
      <family val="3"/>
    </font>
    <font>
      <sz val="11"/>
      <color indexed="8"/>
      <name val="ＭＳ Ｐゴシック"/>
      <family val="3"/>
    </font>
    <font>
      <sz val="6"/>
      <name val="MS UI Gothic"/>
      <family val="3"/>
    </font>
    <font>
      <sz val="11"/>
      <color indexed="8"/>
      <name val="MS UI Gothic"/>
      <family val="3"/>
    </font>
    <font>
      <b/>
      <sz val="12"/>
      <color indexed="8"/>
      <name val="MS UI Gothic"/>
      <family val="3"/>
    </font>
    <font>
      <sz val="12"/>
      <color indexed="8"/>
      <name val="MS UI Gothic"/>
      <family val="3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1"/>
      <color indexed="8"/>
      <name val="MS UI Gothic"/>
      <family val="3"/>
    </font>
    <font>
      <sz val="14"/>
      <color indexed="8"/>
      <name val="MS UI Gothic"/>
      <family val="3"/>
    </font>
    <font>
      <sz val="12"/>
      <color indexed="8"/>
      <name val="ＭＳ ゴシック"/>
      <family val="3"/>
    </font>
    <font>
      <b/>
      <sz val="14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MS UI Gothic"/>
      <family val="3"/>
    </font>
    <font>
      <sz val="10.5"/>
      <color indexed="8"/>
      <name val="MS UI Gothic"/>
      <family val="3"/>
    </font>
    <font>
      <sz val="11.5"/>
      <color indexed="8"/>
      <name val="MS UI Gothic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sz val="10"/>
      <name val="MS UI Gothic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Calibri"/>
      <family val="2"/>
    </font>
    <font>
      <b/>
      <sz val="8"/>
      <name val="MS UI Gothic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04986000061035156"/>
      <name val="MS UI Gothic"/>
      <family val="3"/>
    </font>
    <font>
      <sz val="10"/>
      <color theme="0" tint="-0.14986999332904816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/>
      <protection locked="0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177" fontId="3" fillId="6" borderId="32" xfId="0" applyNumberFormat="1" applyFont="1" applyFill="1" applyBorder="1" applyAlignment="1" applyProtection="1">
      <alignment horizontal="center" vertical="center"/>
      <protection locked="0"/>
    </xf>
    <xf numFmtId="177" fontId="3" fillId="6" borderId="33" xfId="0" applyNumberFormat="1" applyFont="1" applyFill="1" applyBorder="1" applyAlignment="1" applyProtection="1">
      <alignment horizontal="center" vertical="center"/>
      <protection locked="0"/>
    </xf>
    <xf numFmtId="177" fontId="3" fillId="6" borderId="34" xfId="0" applyNumberFormat="1" applyFont="1" applyFill="1" applyBorder="1" applyAlignment="1" applyProtection="1">
      <alignment horizontal="center" vertical="center"/>
      <protection locked="0"/>
    </xf>
    <xf numFmtId="177" fontId="3" fillId="6" borderId="35" xfId="0" applyNumberFormat="1" applyFont="1" applyFill="1" applyBorder="1" applyAlignment="1" applyProtection="1">
      <alignment horizontal="center" vertical="center"/>
      <protection locked="0"/>
    </xf>
    <xf numFmtId="177" fontId="3" fillId="6" borderId="36" xfId="0" applyNumberFormat="1" applyFont="1" applyFill="1" applyBorder="1" applyAlignment="1" applyProtection="1">
      <alignment horizontal="center" vertical="center"/>
      <protection locked="0"/>
    </xf>
    <xf numFmtId="177" fontId="3" fillId="6" borderId="37" xfId="0" applyNumberFormat="1" applyFont="1" applyFill="1" applyBorder="1" applyAlignment="1" applyProtection="1">
      <alignment horizontal="center" vertical="center"/>
      <protection locked="0"/>
    </xf>
    <xf numFmtId="177" fontId="3" fillId="6" borderId="38" xfId="0" applyNumberFormat="1" applyFont="1" applyFill="1" applyBorder="1" applyAlignment="1" applyProtection="1">
      <alignment horizontal="center" vertical="center"/>
      <protection locked="0"/>
    </xf>
    <xf numFmtId="177" fontId="3" fillId="6" borderId="39" xfId="0" applyNumberFormat="1" applyFont="1" applyFill="1" applyBorder="1" applyAlignment="1" applyProtection="1">
      <alignment horizontal="center" vertical="center"/>
      <protection locked="0"/>
    </xf>
    <xf numFmtId="177" fontId="3" fillId="6" borderId="40" xfId="0" applyNumberFormat="1" applyFont="1" applyFill="1" applyBorder="1" applyAlignment="1" applyProtection="1">
      <alignment horizontal="center" vertical="center"/>
      <protection locked="0"/>
    </xf>
    <xf numFmtId="177" fontId="3" fillId="6" borderId="41" xfId="0" applyNumberFormat="1" applyFont="1" applyFill="1" applyBorder="1" applyAlignment="1" applyProtection="1">
      <alignment horizontal="center" vertical="center"/>
      <protection locked="0"/>
    </xf>
    <xf numFmtId="177" fontId="3" fillId="6" borderId="42" xfId="0" applyNumberFormat="1" applyFont="1" applyFill="1" applyBorder="1" applyAlignment="1" applyProtection="1">
      <alignment horizontal="center" vertical="center"/>
      <protection locked="0"/>
    </xf>
    <xf numFmtId="177" fontId="3" fillId="6" borderId="43" xfId="0" applyNumberFormat="1" applyFont="1" applyFill="1" applyBorder="1" applyAlignment="1" applyProtection="1">
      <alignment horizontal="center" vertical="center"/>
      <protection locked="0"/>
    </xf>
    <xf numFmtId="178" fontId="3" fillId="0" borderId="44" xfId="0" applyNumberFormat="1" applyFont="1" applyBorder="1" applyAlignment="1" applyProtection="1">
      <alignment horizontal="center" vertical="center"/>
      <protection/>
    </xf>
    <xf numFmtId="178" fontId="3" fillId="0" borderId="45" xfId="0" applyNumberFormat="1" applyFont="1" applyBorder="1" applyAlignment="1" applyProtection="1">
      <alignment horizontal="center" vertical="center"/>
      <protection/>
    </xf>
    <xf numFmtId="178" fontId="3" fillId="0" borderId="46" xfId="0" applyNumberFormat="1" applyFont="1" applyBorder="1" applyAlignment="1" applyProtection="1">
      <alignment horizontal="center" vertical="center"/>
      <protection/>
    </xf>
    <xf numFmtId="178" fontId="3" fillId="0" borderId="47" xfId="0" applyNumberFormat="1" applyFont="1" applyBorder="1" applyAlignment="1" applyProtection="1">
      <alignment horizontal="center" vertical="center"/>
      <protection/>
    </xf>
    <xf numFmtId="178" fontId="3" fillId="0" borderId="23" xfId="0" applyNumberFormat="1" applyFont="1" applyBorder="1" applyAlignment="1" applyProtection="1">
      <alignment horizontal="center" vertical="center"/>
      <protection/>
    </xf>
    <xf numFmtId="178" fontId="3" fillId="0" borderId="48" xfId="0" applyNumberFormat="1" applyFont="1" applyBorder="1" applyAlignment="1" applyProtection="1">
      <alignment horizontal="center" vertical="center"/>
      <protection/>
    </xf>
    <xf numFmtId="178" fontId="3" fillId="0" borderId="49" xfId="0" applyNumberFormat="1" applyFont="1" applyBorder="1" applyAlignment="1" applyProtection="1">
      <alignment horizontal="center" vertical="center"/>
      <protection/>
    </xf>
    <xf numFmtId="178" fontId="3" fillId="0" borderId="50" xfId="0" applyNumberFormat="1" applyFont="1" applyBorder="1" applyAlignment="1" applyProtection="1">
      <alignment horizontal="center" vertical="center"/>
      <protection/>
    </xf>
    <xf numFmtId="178" fontId="3" fillId="0" borderId="51" xfId="0" applyNumberFormat="1" applyFont="1" applyBorder="1" applyAlignment="1" applyProtection="1">
      <alignment horizontal="center" vertical="center"/>
      <protection/>
    </xf>
    <xf numFmtId="178" fontId="3" fillId="0" borderId="52" xfId="0" applyNumberFormat="1" applyFont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176" fontId="3" fillId="6" borderId="28" xfId="0" applyNumberFormat="1" applyFont="1" applyFill="1" applyBorder="1" applyAlignment="1" applyProtection="1">
      <alignment horizontal="center" vertical="center"/>
      <protection locked="0"/>
    </xf>
    <xf numFmtId="0" fontId="8" fillId="31" borderId="0" xfId="0" applyFont="1" applyFill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vertical="top"/>
      <protection locked="0"/>
    </xf>
    <xf numFmtId="176" fontId="3" fillId="6" borderId="30" xfId="0" applyNumberFormat="1" applyFont="1" applyFill="1" applyBorder="1" applyAlignment="1" applyProtection="1">
      <alignment horizontal="center" vertical="center"/>
      <protection locked="0"/>
    </xf>
    <xf numFmtId="176" fontId="3" fillId="6" borderId="53" xfId="0" applyNumberFormat="1" applyFont="1" applyFill="1" applyBorder="1" applyAlignment="1" applyProtection="1">
      <alignment horizontal="center" vertical="center"/>
      <protection locked="0"/>
    </xf>
    <xf numFmtId="176" fontId="3" fillId="6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178" fontId="3" fillId="0" borderId="57" xfId="0" applyNumberFormat="1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1" fillId="6" borderId="63" xfId="0" applyFont="1" applyFill="1" applyBorder="1" applyAlignment="1" applyProtection="1">
      <alignment horizontal="center" vertical="center"/>
      <protection locked="0"/>
    </xf>
    <xf numFmtId="0" fontId="1" fillId="6" borderId="64" xfId="0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12" fillId="6" borderId="63" xfId="0" applyFont="1" applyFill="1" applyBorder="1" applyAlignment="1" applyProtection="1">
      <alignment horizontal="center" vertical="center"/>
      <protection locked="0"/>
    </xf>
    <xf numFmtId="0" fontId="12" fillId="6" borderId="25" xfId="0" applyFont="1" applyFill="1" applyBorder="1" applyAlignment="1" applyProtection="1">
      <alignment horizontal="center" vertical="center"/>
      <protection locked="0"/>
    </xf>
    <xf numFmtId="0" fontId="12" fillId="6" borderId="64" xfId="0" applyFont="1" applyFill="1" applyBorder="1" applyAlignment="1" applyProtection="1">
      <alignment horizontal="center" vertical="center"/>
      <protection locked="0"/>
    </xf>
    <xf numFmtId="182" fontId="5" fillId="6" borderId="63" xfId="0" applyNumberFormat="1" applyFont="1" applyFill="1" applyBorder="1" applyAlignment="1" applyProtection="1">
      <alignment horizontal="center" vertical="center"/>
      <protection locked="0"/>
    </xf>
    <xf numFmtId="182" fontId="5" fillId="6" borderId="25" xfId="0" applyNumberFormat="1" applyFont="1" applyFill="1" applyBorder="1" applyAlignment="1" applyProtection="1">
      <alignment horizontal="center" vertical="center"/>
      <protection locked="0"/>
    </xf>
    <xf numFmtId="182" fontId="5" fillId="6" borderId="64" xfId="0" applyNumberFormat="1" applyFont="1" applyFill="1" applyBorder="1" applyAlignment="1" applyProtection="1">
      <alignment horizontal="center" vertical="center"/>
      <protection locked="0"/>
    </xf>
    <xf numFmtId="0" fontId="13" fillId="31" borderId="0" xfId="0" applyFont="1" applyFill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 textRotation="255" shrinkToFit="1"/>
      <protection locked="0"/>
    </xf>
    <xf numFmtId="0" fontId="0" fillId="0" borderId="57" xfId="0" applyBorder="1" applyAlignment="1" applyProtection="1">
      <alignment horizontal="center" vertical="center" textRotation="255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3" fillId="6" borderId="63" xfId="0" applyFont="1" applyFill="1" applyBorder="1" applyAlignment="1" applyProtection="1">
      <alignment horizontal="center" vertical="center"/>
      <protection locked="0"/>
    </xf>
    <xf numFmtId="0" fontId="3" fillId="6" borderId="6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 applyProtection="1">
      <alignment vertical="center" wrapText="1"/>
      <protection locked="0"/>
    </xf>
    <xf numFmtId="0" fontId="3" fillId="0" borderId="74" xfId="0" applyFont="1" applyBorder="1" applyAlignment="1" applyProtection="1">
      <alignment vertical="center" wrapText="1"/>
      <protection locked="0"/>
    </xf>
    <xf numFmtId="0" fontId="3" fillId="0" borderId="75" xfId="0" applyFont="1" applyBorder="1" applyAlignment="1" applyProtection="1">
      <alignment vertical="center" wrapText="1"/>
      <protection locked="0"/>
    </xf>
    <xf numFmtId="0" fontId="3" fillId="0" borderId="7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77" xfId="0" applyFont="1" applyBorder="1" applyAlignment="1" applyProtection="1">
      <alignment vertical="center" wrapText="1"/>
      <protection locked="0"/>
    </xf>
    <xf numFmtId="0" fontId="3" fillId="0" borderId="78" xfId="0" applyFont="1" applyBorder="1" applyAlignment="1" applyProtection="1">
      <alignment vertical="center" wrapText="1"/>
      <protection locked="0"/>
    </xf>
    <xf numFmtId="0" fontId="3" fillId="0" borderId="79" xfId="0" applyFont="1" applyBorder="1" applyAlignment="1" applyProtection="1">
      <alignment vertical="center" wrapText="1"/>
      <protection locked="0"/>
    </xf>
    <xf numFmtId="0" fontId="3" fillId="0" borderId="80" xfId="0" applyFont="1" applyBorder="1" applyAlignment="1" applyProtection="1">
      <alignment vertical="center" wrapText="1"/>
      <protection locked="0"/>
    </xf>
    <xf numFmtId="0" fontId="3" fillId="0" borderId="81" xfId="0" applyFont="1" applyBorder="1" applyAlignment="1" applyProtection="1">
      <alignment vertical="center" wrapText="1"/>
      <protection locked="0"/>
    </xf>
    <xf numFmtId="0" fontId="3" fillId="0" borderId="82" xfId="0" applyFont="1" applyBorder="1" applyAlignment="1" applyProtection="1">
      <alignment vertical="center" wrapText="1"/>
      <protection locked="0"/>
    </xf>
    <xf numFmtId="0" fontId="3" fillId="0" borderId="83" xfId="0" applyFont="1" applyBorder="1" applyAlignment="1" applyProtection="1">
      <alignment vertical="center" wrapText="1"/>
      <protection locked="0"/>
    </xf>
    <xf numFmtId="0" fontId="3" fillId="0" borderId="84" xfId="0" applyFont="1" applyBorder="1" applyAlignment="1" applyProtection="1">
      <alignment vertical="center" wrapText="1"/>
      <protection locked="0"/>
    </xf>
    <xf numFmtId="0" fontId="3" fillId="0" borderId="85" xfId="0" applyFont="1" applyBorder="1" applyAlignment="1" applyProtection="1">
      <alignment vertical="center" wrapText="1"/>
      <protection locked="0"/>
    </xf>
    <xf numFmtId="0" fontId="3" fillId="0" borderId="86" xfId="0" applyFont="1" applyBorder="1" applyAlignment="1" applyProtection="1">
      <alignment vertical="center" wrapText="1"/>
      <protection locked="0"/>
    </xf>
    <xf numFmtId="0" fontId="3" fillId="0" borderId="87" xfId="0" applyFont="1" applyBorder="1" applyAlignment="1" applyProtection="1">
      <alignment vertical="center" wrapText="1"/>
      <protection locked="0"/>
    </xf>
    <xf numFmtId="0" fontId="3" fillId="0" borderId="88" xfId="0" applyFont="1" applyBorder="1" applyAlignment="1" applyProtection="1">
      <alignment vertical="center" wrapText="1"/>
      <protection locked="0"/>
    </xf>
    <xf numFmtId="179" fontId="10" fillId="0" borderId="0" xfId="0" applyNumberFormat="1" applyFont="1" applyAlignment="1" applyProtection="1">
      <alignment horizontal="center" vertical="center" shrinkToFit="1"/>
      <protection/>
    </xf>
    <xf numFmtId="181" fontId="10" fillId="0" borderId="0" xfId="0" applyNumberFormat="1" applyFont="1" applyAlignment="1" applyProtection="1">
      <alignment horizontal="center" vertical="center" shrinkToFit="1"/>
      <protection/>
    </xf>
    <xf numFmtId="180" fontId="10" fillId="0" borderId="0" xfId="0" applyNumberFormat="1" applyFont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vertical="center"/>
      <protection locked="0"/>
    </xf>
    <xf numFmtId="182" fontId="5" fillId="6" borderId="63" xfId="0" applyNumberFormat="1" applyFont="1" applyFill="1" applyBorder="1" applyAlignment="1" applyProtection="1">
      <alignment vertical="center"/>
      <protection locked="0"/>
    </xf>
    <xf numFmtId="182" fontId="5" fillId="6" borderId="25" xfId="0" applyNumberFormat="1" applyFont="1" applyFill="1" applyBorder="1" applyAlignment="1" applyProtection="1">
      <alignment vertical="center"/>
      <protection locked="0"/>
    </xf>
    <xf numFmtId="182" fontId="5" fillId="6" borderId="64" xfId="0" applyNumberFormat="1" applyFont="1" applyFill="1" applyBorder="1" applyAlignment="1" applyProtection="1">
      <alignment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13</xdr:row>
      <xdr:rowOff>95250</xdr:rowOff>
    </xdr:from>
    <xdr:to>
      <xdr:col>23</xdr:col>
      <xdr:colOff>95250</xdr:colOff>
      <xdr:row>15</xdr:row>
      <xdr:rowOff>76200</xdr:rowOff>
    </xdr:to>
    <xdr:sp>
      <xdr:nvSpPr>
        <xdr:cNvPr id="1" name="線吹き出し 3 (枠付き) 1"/>
        <xdr:cNvSpPr>
          <a:spLocks/>
        </xdr:cNvSpPr>
      </xdr:nvSpPr>
      <xdr:spPr>
        <a:xfrm>
          <a:off x="3667125" y="4105275"/>
          <a:ext cx="3867150" cy="323850"/>
        </a:xfrm>
        <a:prstGeom prst="borderCallout3">
          <a:avLst>
            <a:gd name="adj1" fmla="val -72504"/>
            <a:gd name="adj2" fmla="val 259856"/>
            <a:gd name="adj3" fmla="val -67342"/>
            <a:gd name="adj4" fmla="val 172888"/>
            <a:gd name="adj5" fmla="val -61537"/>
            <a:gd name="adj6" fmla="val 86912"/>
            <a:gd name="adj7" fmla="val -50125"/>
            <a:gd name="adj8" fmla="val -296"/>
          </a:avLst>
        </a:prstGeom>
        <a:solidFill>
          <a:srgbClr val="FFFFFF"/>
        </a:solidFill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サービス提供月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ヶ月の日付と利用者について入力してください。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6</xdr:col>
      <xdr:colOff>180975</xdr:colOff>
      <xdr:row>3</xdr:row>
      <xdr:rowOff>238125</xdr:rowOff>
    </xdr:to>
    <xdr:sp>
      <xdr:nvSpPr>
        <xdr:cNvPr id="2" name="角丸四角形 2"/>
        <xdr:cNvSpPr>
          <a:spLocks/>
        </xdr:cNvSpPr>
      </xdr:nvSpPr>
      <xdr:spPr>
        <a:xfrm>
          <a:off x="438150" y="381000"/>
          <a:ext cx="2000250" cy="98107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静岡市障害者支援推進課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自立支援係　宛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水色のセルに入力してください</a:t>
          </a:r>
        </a:p>
      </xdr:txBody>
    </xdr:sp>
    <xdr:clientData/>
  </xdr:twoCellAnchor>
  <xdr:twoCellAnchor>
    <xdr:from>
      <xdr:col>10</xdr:col>
      <xdr:colOff>238125</xdr:colOff>
      <xdr:row>16</xdr:row>
      <xdr:rowOff>47625</xdr:rowOff>
    </xdr:from>
    <xdr:to>
      <xdr:col>38</xdr:col>
      <xdr:colOff>190500</xdr:colOff>
      <xdr:row>18</xdr:row>
      <xdr:rowOff>238125</xdr:rowOff>
    </xdr:to>
    <xdr:grpSp>
      <xdr:nvGrpSpPr>
        <xdr:cNvPr id="3" name="グループ化 14"/>
        <xdr:cNvGrpSpPr>
          <a:grpSpLocks/>
        </xdr:cNvGrpSpPr>
      </xdr:nvGrpSpPr>
      <xdr:grpSpPr>
        <a:xfrm>
          <a:off x="3714750" y="4657725"/>
          <a:ext cx="8486775" cy="676275"/>
          <a:chOff x="3606800" y="13754100"/>
          <a:chExt cx="8483600" cy="673100"/>
        </a:xfrm>
        <a:solidFill>
          <a:srgbClr val="FFFFFF"/>
        </a:solidFill>
      </xdr:grpSpPr>
      <xdr:sp>
        <xdr:nvSpPr>
          <xdr:cNvPr id="4" name="線吹き出し 3 (枠付き) 15"/>
          <xdr:cNvSpPr>
            <a:spLocks/>
          </xdr:cNvSpPr>
        </xdr:nvSpPr>
        <xdr:spPr>
          <a:xfrm>
            <a:off x="3606800" y="13754100"/>
            <a:ext cx="8093354" cy="379292"/>
          </a:xfrm>
          <a:prstGeom prst="borderCallout3">
            <a:avLst>
              <a:gd name="adj1" fmla="val -54944"/>
              <a:gd name="adj2" fmla="val 122944"/>
              <a:gd name="adj3" fmla="val -54212"/>
              <a:gd name="adj4" fmla="val 43935"/>
              <a:gd name="adj5" fmla="val -52291"/>
              <a:gd name="adj6" fmla="val -10689"/>
              <a:gd name="adj7" fmla="val -49796"/>
              <a:gd name="adj8" fmla="val -19930"/>
            </a:avLst>
          </a:prstGeom>
          <a:solidFill>
            <a:srgbClr val="D9D9D9"/>
          </a:solidFill>
          <a:ln w="12700" cmpd="sng">
            <a:solidFill>
              <a:srgbClr val="000000"/>
            </a:solidFill>
            <a:prstDash val="dash"/>
            <a:headEnd type="stealth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月の始まりの週、終わりの週に事業所の営業日が</a:t>
            </a: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1</a:t>
            </a: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日もない場合は、日付を入れないでください（有効週数から除かれます）</a:t>
            </a:r>
          </a:p>
        </xdr:txBody>
      </xdr:sp>
      <xdr:sp>
        <xdr:nvSpPr>
          <xdr:cNvPr id="5" name="フリーフォーム 16"/>
          <xdr:cNvSpPr>
            <a:spLocks/>
          </xdr:cNvSpPr>
        </xdr:nvSpPr>
        <xdr:spPr>
          <a:xfrm>
            <a:off x="11738331" y="13972184"/>
            <a:ext cx="352069" cy="455016"/>
          </a:xfrm>
          <a:custGeom>
            <a:pathLst>
              <a:path h="495300" w="457200">
                <a:moveTo>
                  <a:pt x="0" y="0"/>
                </a:moveTo>
                <a:lnTo>
                  <a:pt x="215900" y="127000"/>
                </a:lnTo>
                <a:lnTo>
                  <a:pt x="393700" y="304800"/>
                </a:lnTo>
                <a:lnTo>
                  <a:pt x="457200" y="49530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14</xdr:row>
      <xdr:rowOff>104775</xdr:rowOff>
    </xdr:from>
    <xdr:to>
      <xdr:col>23</xdr:col>
      <xdr:colOff>0</xdr:colOff>
      <xdr:row>16</xdr:row>
      <xdr:rowOff>76200</xdr:rowOff>
    </xdr:to>
    <xdr:sp>
      <xdr:nvSpPr>
        <xdr:cNvPr id="1" name="線吹き出し 3 (枠付き) 3"/>
        <xdr:cNvSpPr>
          <a:spLocks/>
        </xdr:cNvSpPr>
      </xdr:nvSpPr>
      <xdr:spPr>
        <a:xfrm>
          <a:off x="3581400" y="4371975"/>
          <a:ext cx="3857625" cy="333375"/>
        </a:xfrm>
        <a:prstGeom prst="borderCallout3">
          <a:avLst>
            <a:gd name="adj1" fmla="val -69546"/>
            <a:gd name="adj2" fmla="val 255930"/>
            <a:gd name="adj3" fmla="val -61754"/>
            <a:gd name="adj4" fmla="val 94365"/>
            <a:gd name="adj5" fmla="val -55949"/>
            <a:gd name="adj6" fmla="val 43726"/>
            <a:gd name="adj7" fmla="val -50125"/>
            <a:gd name="adj8" fmla="val -296"/>
          </a:avLst>
        </a:prstGeom>
        <a:solidFill>
          <a:srgbClr val="FFFFFF"/>
        </a:solidFill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サービス提供月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ヶ月の日付と利用者について入力してください。</a:t>
          </a:r>
        </a:p>
      </xdr:txBody>
    </xdr:sp>
    <xdr:clientData/>
  </xdr:twoCellAnchor>
  <xdr:twoCellAnchor>
    <xdr:from>
      <xdr:col>1</xdr:col>
      <xdr:colOff>295275</xdr:colOff>
      <xdr:row>3</xdr:row>
      <xdr:rowOff>47625</xdr:rowOff>
    </xdr:from>
    <xdr:to>
      <xdr:col>6</xdr:col>
      <xdr:colOff>200025</xdr:colOff>
      <xdr:row>4</xdr:row>
      <xdr:rowOff>400050</xdr:rowOff>
    </xdr:to>
    <xdr:sp>
      <xdr:nvSpPr>
        <xdr:cNvPr id="2" name="角丸四角形 4"/>
        <xdr:cNvSpPr>
          <a:spLocks/>
        </xdr:cNvSpPr>
      </xdr:nvSpPr>
      <xdr:spPr>
        <a:xfrm>
          <a:off x="466725" y="809625"/>
          <a:ext cx="1990725" cy="971550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静岡市障害者支援推進課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自立支援係　宛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水色のセルに入力してください</a:t>
          </a:r>
        </a:p>
      </xdr:txBody>
    </xdr:sp>
    <xdr:clientData/>
  </xdr:twoCellAnchor>
  <xdr:twoCellAnchor>
    <xdr:from>
      <xdr:col>2</xdr:col>
      <xdr:colOff>342900</xdr:colOff>
      <xdr:row>0</xdr:row>
      <xdr:rowOff>142875</xdr:rowOff>
    </xdr:from>
    <xdr:to>
      <xdr:col>7</xdr:col>
      <xdr:colOff>295275</xdr:colOff>
      <xdr:row>2</xdr:row>
      <xdr:rowOff>104775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857250" y="142875"/>
          <a:ext cx="2000250" cy="5619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Ver.4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記載例</a:t>
          </a:r>
        </a:p>
      </xdr:txBody>
    </xdr:sp>
    <xdr:clientData/>
  </xdr:twoCellAnchor>
  <xdr:twoCellAnchor>
    <xdr:from>
      <xdr:col>3</xdr:col>
      <xdr:colOff>228600</xdr:colOff>
      <xdr:row>22</xdr:row>
      <xdr:rowOff>266700</xdr:rowOff>
    </xdr:from>
    <xdr:to>
      <xdr:col>9</xdr:col>
      <xdr:colOff>76200</xdr:colOff>
      <xdr:row>26</xdr:row>
      <xdr:rowOff>104775</xdr:rowOff>
    </xdr:to>
    <xdr:sp>
      <xdr:nvSpPr>
        <xdr:cNvPr id="4" name="四角形吹き出し 6"/>
        <xdr:cNvSpPr>
          <a:spLocks/>
        </xdr:cNvSpPr>
      </xdr:nvSpPr>
      <xdr:spPr>
        <a:xfrm>
          <a:off x="1571625" y="6457950"/>
          <a:ext cx="1676400" cy="1057275"/>
        </a:xfrm>
        <a:prstGeom prst="wedgeRectCallout">
          <a:avLst>
            <a:gd name="adj1" fmla="val 53865"/>
            <a:gd name="adj2" fmla="val -8813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日）に営業していなかった場合は何も入力しない。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営業していた場合には日付を入力する</a:t>
          </a:r>
        </a:p>
      </xdr:txBody>
    </xdr:sp>
    <xdr:clientData/>
  </xdr:twoCellAnchor>
  <xdr:twoCellAnchor>
    <xdr:from>
      <xdr:col>10</xdr:col>
      <xdr:colOff>123825</xdr:colOff>
      <xdr:row>16</xdr:row>
      <xdr:rowOff>238125</xdr:rowOff>
    </xdr:from>
    <xdr:to>
      <xdr:col>38</xdr:col>
      <xdr:colOff>180975</xdr:colOff>
      <xdr:row>19</xdr:row>
      <xdr:rowOff>219075</xdr:rowOff>
    </xdr:to>
    <xdr:grpSp>
      <xdr:nvGrpSpPr>
        <xdr:cNvPr id="5" name="グループ化 13"/>
        <xdr:cNvGrpSpPr>
          <a:grpSpLocks/>
        </xdr:cNvGrpSpPr>
      </xdr:nvGrpSpPr>
      <xdr:grpSpPr>
        <a:xfrm>
          <a:off x="3600450" y="4867275"/>
          <a:ext cx="8591550" cy="723900"/>
          <a:chOff x="3606800" y="13754100"/>
          <a:chExt cx="8585200" cy="711200"/>
        </a:xfrm>
        <a:solidFill>
          <a:srgbClr val="FFFFFF"/>
        </a:solidFill>
      </xdr:grpSpPr>
      <xdr:sp>
        <xdr:nvSpPr>
          <xdr:cNvPr id="6" name="線吹き出し 3 (枠付き) 8"/>
          <xdr:cNvSpPr>
            <a:spLocks/>
          </xdr:cNvSpPr>
        </xdr:nvSpPr>
        <xdr:spPr>
          <a:xfrm>
            <a:off x="3606800" y="13754100"/>
            <a:ext cx="8089405" cy="374269"/>
          </a:xfrm>
          <a:prstGeom prst="borderCallout3">
            <a:avLst>
              <a:gd name="adj1" fmla="val -54944"/>
              <a:gd name="adj2" fmla="val 122944"/>
              <a:gd name="adj3" fmla="val -54212"/>
              <a:gd name="adj4" fmla="val 43935"/>
              <a:gd name="adj5" fmla="val -52291"/>
              <a:gd name="adj6" fmla="val -10689"/>
              <a:gd name="adj7" fmla="val -49796"/>
              <a:gd name="adj8" fmla="val -19930"/>
            </a:avLst>
          </a:prstGeom>
          <a:solidFill>
            <a:srgbClr val="D9D9D9"/>
          </a:solidFill>
          <a:ln w="12700" cmpd="sng">
            <a:solidFill>
              <a:srgbClr val="000000"/>
            </a:solidFill>
            <a:prstDash val="dash"/>
            <a:headEnd type="stealth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月の始まりの週、終わりの週に事業所の営業日が</a:t>
            </a: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1</a:t>
            </a:r>
            <a:r>
              <a:rPr lang="en-US" cap="none" sz="1150" b="0" i="0" u="non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日もない場合は、日付を入れないでください（有効週数から除かれます）</a:t>
            </a:r>
          </a:p>
        </xdr:txBody>
      </xdr:sp>
      <xdr:sp>
        <xdr:nvSpPr>
          <xdr:cNvPr id="7" name="フリーフォーム 9"/>
          <xdr:cNvSpPr>
            <a:spLocks/>
          </xdr:cNvSpPr>
        </xdr:nvSpPr>
        <xdr:spPr>
          <a:xfrm>
            <a:off x="11734838" y="13969416"/>
            <a:ext cx="457162" cy="495884"/>
          </a:xfrm>
          <a:custGeom>
            <a:pathLst>
              <a:path h="495300" w="457200">
                <a:moveTo>
                  <a:pt x="0" y="0"/>
                </a:moveTo>
                <a:lnTo>
                  <a:pt x="215900" y="127000"/>
                </a:lnTo>
                <a:lnTo>
                  <a:pt x="393700" y="304800"/>
                </a:lnTo>
                <a:lnTo>
                  <a:pt x="457200" y="495300"/>
                </a:lnTo>
              </a:path>
            </a:pathLst>
          </a:custGeom>
          <a:noFill/>
          <a:ln w="6350" cmpd="sng">
            <a:solidFill>
              <a:srgbClr val="000000"/>
            </a:solidFill>
            <a:prstDash val="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  <xdr:twoCellAnchor>
    <xdr:from>
      <xdr:col>39</xdr:col>
      <xdr:colOff>123825</xdr:colOff>
      <xdr:row>22</xdr:row>
      <xdr:rowOff>238125</xdr:rowOff>
    </xdr:from>
    <xdr:to>
      <xdr:col>44</xdr:col>
      <xdr:colOff>228600</xdr:colOff>
      <xdr:row>26</xdr:row>
      <xdr:rowOff>114300</xdr:rowOff>
    </xdr:to>
    <xdr:sp>
      <xdr:nvSpPr>
        <xdr:cNvPr id="8" name="四角形吹き出し 10"/>
        <xdr:cNvSpPr>
          <a:spLocks/>
        </xdr:cNvSpPr>
      </xdr:nvSpPr>
      <xdr:spPr>
        <a:xfrm>
          <a:off x="12439650" y="6429375"/>
          <a:ext cx="1628775" cy="1095375"/>
        </a:xfrm>
        <a:prstGeom prst="wedgeRectCallout">
          <a:avLst>
            <a:gd name="adj1" fmla="val -62129"/>
            <a:gd name="adj2" fmla="val -7999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月）に営業していた場合は日付を入力する。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営業していて送迎実績がなかった場合は有効週数に含まれる。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6"/>
  <sheetViews>
    <sheetView showGridLines="0" tabSelected="1" view="pageBreakPreview" zoomScale="80" zoomScaleNormal="75" zoomScaleSheetLayoutView="80" workbookViewId="0" topLeftCell="A1">
      <selection activeCell="L3" sqref="L3:R3"/>
    </sheetView>
  </sheetViews>
  <sheetFormatPr defaultColWidth="9.140625" defaultRowHeight="20.25" customHeight="1"/>
  <cols>
    <col min="1" max="1" width="2.57421875" style="0" customWidth="1"/>
    <col min="2" max="2" width="5.140625" style="0" customWidth="1"/>
    <col min="3" max="3" width="12.421875" style="0" customWidth="1"/>
    <col min="4" max="45" width="4.57421875" style="0" customWidth="1"/>
    <col min="46" max="46" width="1.8515625" style="0" customWidth="1"/>
  </cols>
  <sheetData>
    <row r="1" spans="1:46" ht="27" customHeight="1">
      <c r="A1" s="62" t="s">
        <v>54</v>
      </c>
      <c r="B1" s="63"/>
      <c r="C1" s="1"/>
      <c r="D1" s="1"/>
      <c r="E1" s="1"/>
      <c r="F1" s="61"/>
      <c r="G1" s="61"/>
      <c r="H1" s="100" t="s">
        <v>53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61"/>
      <c r="AJ1" s="93" t="s">
        <v>41</v>
      </c>
      <c r="AK1" s="93"/>
      <c r="AL1" s="93"/>
      <c r="AM1" s="93"/>
      <c r="AN1" s="93"/>
      <c r="AO1" s="93"/>
      <c r="AP1" s="93"/>
      <c r="AQ1" s="93"/>
      <c r="AR1" s="1"/>
      <c r="AS1" s="1"/>
      <c r="AT1" s="1"/>
    </row>
    <row r="2" spans="1:4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93"/>
      <c r="AK2" s="93"/>
      <c r="AL2" s="93"/>
      <c r="AM2" s="93"/>
      <c r="AN2" s="93"/>
      <c r="AO2" s="93"/>
      <c r="AP2" s="93"/>
      <c r="AQ2" s="93"/>
      <c r="AR2" s="1"/>
      <c r="AS2" s="1"/>
      <c r="AT2" s="1"/>
    </row>
    <row r="3" spans="1:46" ht="48.75" customHeight="1">
      <c r="A3" s="1"/>
      <c r="B3" s="1"/>
      <c r="C3" s="1"/>
      <c r="D3" s="1"/>
      <c r="E3" s="1"/>
      <c r="F3" s="1"/>
      <c r="G3" s="1"/>
      <c r="H3" s="1"/>
      <c r="I3" s="85" t="s">
        <v>30</v>
      </c>
      <c r="J3" s="85"/>
      <c r="K3" s="85"/>
      <c r="L3" s="94"/>
      <c r="M3" s="95"/>
      <c r="N3" s="95"/>
      <c r="O3" s="95"/>
      <c r="P3" s="95"/>
      <c r="Q3" s="95"/>
      <c r="R3" s="96"/>
      <c r="S3" s="76" t="s">
        <v>31</v>
      </c>
      <c r="T3" s="77"/>
      <c r="U3" s="77"/>
      <c r="V3" s="78"/>
      <c r="W3" s="97"/>
      <c r="X3" s="98"/>
      <c r="Y3" s="98"/>
      <c r="Z3" s="98"/>
      <c r="AA3" s="98"/>
      <c r="AB3" s="98"/>
      <c r="AC3" s="98"/>
      <c r="AD3" s="98"/>
      <c r="AE3" s="98"/>
      <c r="AF3" s="98"/>
      <c r="AG3" s="99"/>
      <c r="AH3" s="1"/>
      <c r="AI3" s="1"/>
      <c r="AJ3" s="93"/>
      <c r="AK3" s="93"/>
      <c r="AL3" s="93"/>
      <c r="AM3" s="93"/>
      <c r="AN3" s="93"/>
      <c r="AO3" s="93"/>
      <c r="AP3" s="93"/>
      <c r="AQ3" s="93"/>
      <c r="AR3" s="1"/>
      <c r="AS3" s="1"/>
      <c r="AT3" s="1"/>
    </row>
    <row r="4" spans="1:46" ht="3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32.25" customHeight="1">
      <c r="A5" s="1"/>
      <c r="B5" s="1"/>
      <c r="C5" s="1"/>
      <c r="D5" s="1"/>
      <c r="E5" s="1"/>
      <c r="F5" s="1"/>
      <c r="G5" s="1"/>
      <c r="H5" s="1"/>
      <c r="I5" s="81" t="s">
        <v>50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79"/>
      <c r="X5" s="80"/>
      <c r="Y5" s="2" t="s">
        <v>35</v>
      </c>
      <c r="Z5" s="3" t="s">
        <v>37</v>
      </c>
      <c r="AA5" s="4" t="s">
        <v>45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2.25" customHeight="1">
      <c r="A7" s="1"/>
      <c r="B7" s="1"/>
      <c r="C7" s="1"/>
      <c r="D7" s="1"/>
      <c r="E7" s="1"/>
      <c r="F7" s="1"/>
      <c r="G7" s="1"/>
      <c r="H7" s="1"/>
      <c r="I7" s="76" t="s">
        <v>38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84"/>
      <c r="X7" s="84"/>
      <c r="Y7" s="1"/>
      <c r="Z7" s="5" t="s">
        <v>37</v>
      </c>
      <c r="AA7" s="4" t="s">
        <v>39</v>
      </c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0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0.25" customHeight="1">
      <c r="A9" s="1"/>
      <c r="B9" s="1"/>
      <c r="C9" s="1"/>
      <c r="D9" s="1"/>
      <c r="E9" s="1"/>
      <c r="F9" s="1"/>
      <c r="G9" s="1"/>
      <c r="H9" s="1"/>
      <c r="I9" s="116" t="s">
        <v>46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6"/>
      <c r="AI9" s="6"/>
      <c r="AJ9" s="1"/>
      <c r="AK9" s="1"/>
      <c r="AL9" s="1"/>
      <c r="AM9" s="7"/>
      <c r="AN9" s="1"/>
      <c r="AO9" s="1"/>
      <c r="AP9" s="1"/>
      <c r="AQ9" s="1"/>
      <c r="AR9" s="1"/>
      <c r="AS9" s="1"/>
      <c r="AT9" s="1"/>
    </row>
    <row r="10" spans="1:46" ht="20.25" customHeight="1">
      <c r="A10" s="1"/>
      <c r="B10" s="1"/>
      <c r="C10" s="1"/>
      <c r="D10" s="1"/>
      <c r="E10" s="1"/>
      <c r="F10" s="1"/>
      <c r="G10" s="7"/>
      <c r="H10" s="6"/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6"/>
      <c r="AI10" s="6"/>
      <c r="AJ10" s="1"/>
      <c r="AK10" s="1"/>
      <c r="AL10" s="1"/>
      <c r="AM10" s="7"/>
      <c r="AN10" s="1"/>
      <c r="AO10" s="1"/>
      <c r="AP10" s="1"/>
      <c r="AQ10" s="1"/>
      <c r="AR10" s="1"/>
      <c r="AS10" s="1"/>
      <c r="AT10" s="1"/>
    </row>
    <row r="11" spans="1:46" ht="20.25" customHeight="1">
      <c r="A11" s="1"/>
      <c r="B11" s="1"/>
      <c r="C11" s="1"/>
      <c r="D11" s="1"/>
      <c r="E11" s="1"/>
      <c r="F11" s="1"/>
      <c r="G11" s="7"/>
      <c r="H11" s="6"/>
      <c r="I11" s="11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  <c r="AH11" s="6"/>
      <c r="AI11" s="6"/>
      <c r="AJ11" s="1"/>
      <c r="AK11" s="1"/>
      <c r="AL11" s="1"/>
      <c r="AM11" s="7"/>
      <c r="AN11" s="1"/>
      <c r="AO11" s="1"/>
      <c r="AP11" s="1"/>
      <c r="AQ11" s="1"/>
      <c r="AR11" s="1"/>
      <c r="AS11" s="1"/>
      <c r="AT11" s="1"/>
    </row>
    <row r="12" spans="1:46" ht="20.25" customHeight="1">
      <c r="A12" s="1"/>
      <c r="B12" s="1"/>
      <c r="C12" s="1"/>
      <c r="D12" s="1"/>
      <c r="E12" s="1"/>
      <c r="F12" s="1"/>
      <c r="G12" s="7"/>
      <c r="H12" s="6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  <c r="AH12" s="6"/>
      <c r="AI12" s="6"/>
      <c r="AJ12" s="1"/>
      <c r="AK12" s="1"/>
      <c r="AL12" s="1"/>
      <c r="AM12" s="7"/>
      <c r="AN12" s="1"/>
      <c r="AO12" s="1"/>
      <c r="AP12" s="1"/>
      <c r="AQ12" s="1"/>
      <c r="AR12" s="1"/>
      <c r="AS12" s="1"/>
      <c r="AT12" s="1"/>
    </row>
    <row r="13" spans="1:46" ht="20.25" customHeight="1" thickBot="1">
      <c r="A13" s="1"/>
      <c r="B13" s="1"/>
      <c r="C13" s="1"/>
      <c r="D13" s="1"/>
      <c r="E13" s="1"/>
      <c r="F13" s="1"/>
      <c r="G13" s="7"/>
      <c r="H13" s="6"/>
      <c r="I13" s="122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4"/>
      <c r="AH13" s="6"/>
      <c r="AI13" s="6"/>
      <c r="AJ13" s="1"/>
      <c r="AK13" s="1"/>
      <c r="AL13" s="1"/>
      <c r="AM13" s="7"/>
      <c r="AN13" s="1"/>
      <c r="AO13" s="1"/>
      <c r="AP13" s="1"/>
      <c r="AQ13" s="1"/>
      <c r="AR13" s="1"/>
      <c r="AS13" s="1"/>
      <c r="AT13" s="1"/>
    </row>
    <row r="14" spans="1:46" ht="12.75" customHeight="1">
      <c r="A14" s="1"/>
      <c r="B14" s="1"/>
      <c r="C14" s="1"/>
      <c r="D14" s="1"/>
      <c r="E14" s="1"/>
      <c r="F14" s="1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"/>
      <c r="AK14" s="1"/>
      <c r="AL14" s="1"/>
      <c r="AM14" s="7"/>
      <c r="AN14" s="1"/>
      <c r="AO14" s="1"/>
      <c r="AP14" s="1"/>
      <c r="AQ14" s="1"/>
      <c r="AR14" s="1"/>
      <c r="AS14" s="1"/>
      <c r="AT14" s="1"/>
    </row>
    <row r="15" spans="1:46" ht="14.25" customHeight="1">
      <c r="A15" s="1"/>
      <c r="B15" s="55"/>
      <c r="C15" s="1"/>
      <c r="D15" s="1"/>
      <c r="E15" s="1"/>
      <c r="F15" s="1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7"/>
      <c r="AG15" s="1"/>
      <c r="AH15" s="1"/>
      <c r="AI15" s="1"/>
      <c r="AJ15" s="1"/>
      <c r="AK15" s="1"/>
      <c r="AL15" s="1"/>
      <c r="AM15" s="7"/>
      <c r="AN15" s="1"/>
      <c r="AO15" s="1"/>
      <c r="AP15" s="1"/>
      <c r="AQ15" s="1"/>
      <c r="AR15" s="1"/>
      <c r="AS15" s="1"/>
      <c r="AT15" s="1"/>
    </row>
    <row r="16" spans="1:4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29.25" customHeight="1">
      <c r="A17" s="1"/>
      <c r="B17" s="109" t="s">
        <v>32</v>
      </c>
      <c r="C17" s="110"/>
      <c r="D17" s="111"/>
      <c r="E17" s="112"/>
      <c r="F17" s="9" t="s">
        <v>33</v>
      </c>
      <c r="G17" s="54"/>
      <c r="H17" s="9" t="s">
        <v>34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0.25" customHeight="1">
      <c r="A19" s="1"/>
      <c r="B19" s="105"/>
      <c r="C19" s="10" t="s">
        <v>14</v>
      </c>
      <c r="D19" s="67" t="s">
        <v>8</v>
      </c>
      <c r="E19" s="68"/>
      <c r="F19" s="68"/>
      <c r="G19" s="68"/>
      <c r="H19" s="68"/>
      <c r="I19" s="68"/>
      <c r="J19" s="69"/>
      <c r="K19" s="67" t="s">
        <v>15</v>
      </c>
      <c r="L19" s="68"/>
      <c r="M19" s="68"/>
      <c r="N19" s="68"/>
      <c r="O19" s="68"/>
      <c r="P19" s="68"/>
      <c r="Q19" s="69"/>
      <c r="R19" s="67" t="s">
        <v>16</v>
      </c>
      <c r="S19" s="68"/>
      <c r="T19" s="68"/>
      <c r="U19" s="68"/>
      <c r="V19" s="68"/>
      <c r="W19" s="68"/>
      <c r="X19" s="69"/>
      <c r="Y19" s="67" t="s">
        <v>17</v>
      </c>
      <c r="Z19" s="68"/>
      <c r="AA19" s="68"/>
      <c r="AB19" s="68"/>
      <c r="AC19" s="68"/>
      <c r="AD19" s="68"/>
      <c r="AE19" s="69"/>
      <c r="AF19" s="73" t="s">
        <v>18</v>
      </c>
      <c r="AG19" s="68"/>
      <c r="AH19" s="68"/>
      <c r="AI19" s="68"/>
      <c r="AJ19" s="68"/>
      <c r="AK19" s="68"/>
      <c r="AL19" s="74"/>
      <c r="AM19" s="67" t="s">
        <v>40</v>
      </c>
      <c r="AN19" s="68"/>
      <c r="AO19" s="68"/>
      <c r="AP19" s="68"/>
      <c r="AQ19" s="68"/>
      <c r="AR19" s="68"/>
      <c r="AS19" s="69"/>
      <c r="AT19" s="1"/>
    </row>
    <row r="20" spans="1:46" ht="20.25" customHeight="1" thickBot="1">
      <c r="A20" s="1"/>
      <c r="B20" s="106"/>
      <c r="C20" s="11" t="s">
        <v>9</v>
      </c>
      <c r="D20" s="12" t="s">
        <v>1</v>
      </c>
      <c r="E20" s="13" t="s">
        <v>2</v>
      </c>
      <c r="F20" s="13" t="s">
        <v>3</v>
      </c>
      <c r="G20" s="13" t="s">
        <v>4</v>
      </c>
      <c r="H20" s="13" t="s">
        <v>5</v>
      </c>
      <c r="I20" s="13" t="s">
        <v>6</v>
      </c>
      <c r="J20" s="14" t="s">
        <v>7</v>
      </c>
      <c r="K20" s="12" t="s">
        <v>0</v>
      </c>
      <c r="L20" s="13" t="s">
        <v>2</v>
      </c>
      <c r="M20" s="13" t="s">
        <v>3</v>
      </c>
      <c r="N20" s="13" t="s">
        <v>4</v>
      </c>
      <c r="O20" s="13" t="s">
        <v>5</v>
      </c>
      <c r="P20" s="13" t="s">
        <v>6</v>
      </c>
      <c r="Q20" s="14" t="s">
        <v>7</v>
      </c>
      <c r="R20" s="12" t="s">
        <v>0</v>
      </c>
      <c r="S20" s="13" t="s">
        <v>2</v>
      </c>
      <c r="T20" s="13" t="s">
        <v>3</v>
      </c>
      <c r="U20" s="13" t="s">
        <v>4</v>
      </c>
      <c r="V20" s="13" t="s">
        <v>5</v>
      </c>
      <c r="W20" s="13" t="s">
        <v>6</v>
      </c>
      <c r="X20" s="14" t="s">
        <v>7</v>
      </c>
      <c r="Y20" s="12" t="s">
        <v>0</v>
      </c>
      <c r="Z20" s="13" t="s">
        <v>2</v>
      </c>
      <c r="AA20" s="13" t="s">
        <v>3</v>
      </c>
      <c r="AB20" s="13" t="s">
        <v>4</v>
      </c>
      <c r="AC20" s="13" t="s">
        <v>5</v>
      </c>
      <c r="AD20" s="13" t="s">
        <v>6</v>
      </c>
      <c r="AE20" s="14" t="s">
        <v>7</v>
      </c>
      <c r="AF20" s="15" t="s">
        <v>0</v>
      </c>
      <c r="AG20" s="13" t="s">
        <v>2</v>
      </c>
      <c r="AH20" s="13" t="s">
        <v>3</v>
      </c>
      <c r="AI20" s="13" t="s">
        <v>4</v>
      </c>
      <c r="AJ20" s="13" t="s">
        <v>5</v>
      </c>
      <c r="AK20" s="13" t="s">
        <v>6</v>
      </c>
      <c r="AL20" s="16" t="s">
        <v>7</v>
      </c>
      <c r="AM20" s="12" t="s">
        <v>0</v>
      </c>
      <c r="AN20" s="13" t="s">
        <v>2</v>
      </c>
      <c r="AO20" s="13" t="s">
        <v>3</v>
      </c>
      <c r="AP20" s="13" t="s">
        <v>4</v>
      </c>
      <c r="AQ20" s="13" t="s">
        <v>5</v>
      </c>
      <c r="AR20" s="13" t="s">
        <v>6</v>
      </c>
      <c r="AS20" s="17" t="s">
        <v>7</v>
      </c>
      <c r="AT20" s="1"/>
    </row>
    <row r="21" spans="1:46" ht="24" customHeight="1" thickBot="1">
      <c r="A21" s="1"/>
      <c r="B21" s="107"/>
      <c r="C21" s="18" t="s">
        <v>10</v>
      </c>
      <c r="D21" s="26"/>
      <c r="E21" s="27"/>
      <c r="F21" s="27"/>
      <c r="G21" s="27"/>
      <c r="H21" s="27"/>
      <c r="I21" s="27"/>
      <c r="J21" s="28"/>
      <c r="K21" s="26"/>
      <c r="L21" s="27"/>
      <c r="M21" s="27"/>
      <c r="N21" s="27"/>
      <c r="O21" s="27"/>
      <c r="P21" s="27"/>
      <c r="Q21" s="28"/>
      <c r="R21" s="26"/>
      <c r="S21" s="27"/>
      <c r="T21" s="27"/>
      <c r="U21" s="27"/>
      <c r="V21" s="27"/>
      <c r="W21" s="27"/>
      <c r="X21" s="28"/>
      <c r="Y21" s="26"/>
      <c r="Z21" s="27"/>
      <c r="AA21" s="27"/>
      <c r="AB21" s="27"/>
      <c r="AC21" s="27"/>
      <c r="AD21" s="27"/>
      <c r="AE21" s="28"/>
      <c r="AF21" s="29"/>
      <c r="AG21" s="27"/>
      <c r="AH21" s="27"/>
      <c r="AI21" s="27"/>
      <c r="AJ21" s="27"/>
      <c r="AK21" s="27"/>
      <c r="AL21" s="30"/>
      <c r="AM21" s="26"/>
      <c r="AN21" s="27"/>
      <c r="AO21" s="27"/>
      <c r="AP21" s="27"/>
      <c r="AQ21" s="27"/>
      <c r="AR21" s="27"/>
      <c r="AS21" s="31"/>
      <c r="AT21" s="1"/>
    </row>
    <row r="22" spans="1:46" ht="24" customHeight="1">
      <c r="A22" s="1"/>
      <c r="B22" s="101" t="s">
        <v>11</v>
      </c>
      <c r="C22" s="19" t="s">
        <v>12</v>
      </c>
      <c r="D22" s="32"/>
      <c r="E22" s="33"/>
      <c r="F22" s="33"/>
      <c r="G22" s="33"/>
      <c r="H22" s="33"/>
      <c r="I22" s="33"/>
      <c r="J22" s="34"/>
      <c r="K22" s="32"/>
      <c r="L22" s="33"/>
      <c r="M22" s="33"/>
      <c r="N22" s="33"/>
      <c r="O22" s="33"/>
      <c r="P22" s="33"/>
      <c r="Q22" s="34"/>
      <c r="R22" s="32"/>
      <c r="S22" s="33"/>
      <c r="T22" s="33"/>
      <c r="U22" s="33"/>
      <c r="V22" s="33"/>
      <c r="W22" s="33"/>
      <c r="X22" s="34"/>
      <c r="Y22" s="32"/>
      <c r="Z22" s="33"/>
      <c r="AA22" s="33"/>
      <c r="AB22" s="33"/>
      <c r="AC22" s="33"/>
      <c r="AD22" s="33"/>
      <c r="AE22" s="34"/>
      <c r="AF22" s="35"/>
      <c r="AG22" s="33"/>
      <c r="AH22" s="33"/>
      <c r="AI22" s="33"/>
      <c r="AJ22" s="33"/>
      <c r="AK22" s="33"/>
      <c r="AL22" s="36"/>
      <c r="AM22" s="32"/>
      <c r="AN22" s="33"/>
      <c r="AO22" s="33"/>
      <c r="AP22" s="33"/>
      <c r="AQ22" s="33"/>
      <c r="AR22" s="33"/>
      <c r="AS22" s="37"/>
      <c r="AT22" s="1"/>
    </row>
    <row r="23" spans="1:46" ht="24" customHeight="1" thickBot="1">
      <c r="A23" s="1"/>
      <c r="B23" s="101"/>
      <c r="C23" s="20" t="s">
        <v>13</v>
      </c>
      <c r="D23" s="38"/>
      <c r="E23" s="39"/>
      <c r="F23" s="39"/>
      <c r="G23" s="39"/>
      <c r="H23" s="39"/>
      <c r="I23" s="39"/>
      <c r="J23" s="40"/>
      <c r="K23" s="38"/>
      <c r="L23" s="39"/>
      <c r="M23" s="39"/>
      <c r="N23" s="39"/>
      <c r="O23" s="39"/>
      <c r="P23" s="39"/>
      <c r="Q23" s="40"/>
      <c r="R23" s="38"/>
      <c r="S23" s="39"/>
      <c r="T23" s="39"/>
      <c r="U23" s="39"/>
      <c r="V23" s="39"/>
      <c r="W23" s="39"/>
      <c r="X23" s="40"/>
      <c r="Y23" s="38"/>
      <c r="Z23" s="39"/>
      <c r="AA23" s="39"/>
      <c r="AB23" s="39"/>
      <c r="AC23" s="39"/>
      <c r="AD23" s="39"/>
      <c r="AE23" s="40"/>
      <c r="AF23" s="41"/>
      <c r="AG23" s="39"/>
      <c r="AH23" s="39"/>
      <c r="AI23" s="39"/>
      <c r="AJ23" s="39"/>
      <c r="AK23" s="39"/>
      <c r="AL23" s="42"/>
      <c r="AM23" s="38"/>
      <c r="AN23" s="39"/>
      <c r="AO23" s="39"/>
      <c r="AP23" s="39"/>
      <c r="AQ23" s="39"/>
      <c r="AR23" s="39"/>
      <c r="AS23" s="43"/>
      <c r="AT23" s="1"/>
    </row>
    <row r="24" spans="1:46" ht="24" customHeight="1">
      <c r="A24" s="1"/>
      <c r="B24" s="102"/>
      <c r="C24" s="21" t="s">
        <v>19</v>
      </c>
      <c r="D24" s="44">
        <f>D23+D22</f>
        <v>0</v>
      </c>
      <c r="E24" s="45">
        <f aca="true" t="shared" si="0" ref="E24:AL24">E23+E22</f>
        <v>0</v>
      </c>
      <c r="F24" s="45">
        <f t="shared" si="0"/>
        <v>0</v>
      </c>
      <c r="G24" s="45">
        <f t="shared" si="0"/>
        <v>0</v>
      </c>
      <c r="H24" s="45">
        <f t="shared" si="0"/>
        <v>0</v>
      </c>
      <c r="I24" s="45">
        <f t="shared" si="0"/>
        <v>0</v>
      </c>
      <c r="J24" s="46">
        <f t="shared" si="0"/>
        <v>0</v>
      </c>
      <c r="K24" s="44">
        <f t="shared" si="0"/>
        <v>0</v>
      </c>
      <c r="L24" s="45">
        <f t="shared" si="0"/>
        <v>0</v>
      </c>
      <c r="M24" s="45">
        <f t="shared" si="0"/>
        <v>0</v>
      </c>
      <c r="N24" s="45">
        <f t="shared" si="0"/>
        <v>0</v>
      </c>
      <c r="O24" s="45">
        <f t="shared" si="0"/>
        <v>0</v>
      </c>
      <c r="P24" s="45">
        <f t="shared" si="0"/>
        <v>0</v>
      </c>
      <c r="Q24" s="46">
        <f t="shared" si="0"/>
        <v>0</v>
      </c>
      <c r="R24" s="44">
        <f t="shared" si="0"/>
        <v>0</v>
      </c>
      <c r="S24" s="45">
        <f t="shared" si="0"/>
        <v>0</v>
      </c>
      <c r="T24" s="45">
        <f t="shared" si="0"/>
        <v>0</v>
      </c>
      <c r="U24" s="45">
        <f t="shared" si="0"/>
        <v>0</v>
      </c>
      <c r="V24" s="45">
        <f t="shared" si="0"/>
        <v>0</v>
      </c>
      <c r="W24" s="45">
        <f t="shared" si="0"/>
        <v>0</v>
      </c>
      <c r="X24" s="46">
        <f t="shared" si="0"/>
        <v>0</v>
      </c>
      <c r="Y24" s="44">
        <f t="shared" si="0"/>
        <v>0</v>
      </c>
      <c r="Z24" s="45">
        <f t="shared" si="0"/>
        <v>0</v>
      </c>
      <c r="AA24" s="45">
        <f t="shared" si="0"/>
        <v>0</v>
      </c>
      <c r="AB24" s="45">
        <f t="shared" si="0"/>
        <v>0</v>
      </c>
      <c r="AC24" s="45">
        <f t="shared" si="0"/>
        <v>0</v>
      </c>
      <c r="AD24" s="45">
        <f t="shared" si="0"/>
        <v>0</v>
      </c>
      <c r="AE24" s="46">
        <f t="shared" si="0"/>
        <v>0</v>
      </c>
      <c r="AF24" s="47">
        <f t="shared" si="0"/>
        <v>0</v>
      </c>
      <c r="AG24" s="45">
        <f t="shared" si="0"/>
        <v>0</v>
      </c>
      <c r="AH24" s="45">
        <f t="shared" si="0"/>
        <v>0</v>
      </c>
      <c r="AI24" s="45">
        <f t="shared" si="0"/>
        <v>0</v>
      </c>
      <c r="AJ24" s="45">
        <f t="shared" si="0"/>
        <v>0</v>
      </c>
      <c r="AK24" s="45">
        <f t="shared" si="0"/>
        <v>0</v>
      </c>
      <c r="AL24" s="48">
        <f t="shared" si="0"/>
        <v>0</v>
      </c>
      <c r="AM24" s="44">
        <f aca="true" t="shared" si="1" ref="AM24:AS24">AM23+AM22</f>
        <v>0</v>
      </c>
      <c r="AN24" s="45">
        <f t="shared" si="1"/>
        <v>0</v>
      </c>
      <c r="AO24" s="45">
        <f t="shared" si="1"/>
        <v>0</v>
      </c>
      <c r="AP24" s="45">
        <f t="shared" si="1"/>
        <v>0</v>
      </c>
      <c r="AQ24" s="45">
        <f t="shared" si="1"/>
        <v>0</v>
      </c>
      <c r="AR24" s="45">
        <f t="shared" si="1"/>
        <v>0</v>
      </c>
      <c r="AS24" s="46">
        <f t="shared" si="1"/>
        <v>0</v>
      </c>
      <c r="AT24" s="1"/>
    </row>
    <row r="25" spans="1:46" ht="24" customHeight="1">
      <c r="A25" s="1"/>
      <c r="B25" s="103" t="s">
        <v>25</v>
      </c>
      <c r="C25" s="104"/>
      <c r="D25" s="49">
        <f>COUNTIF(D22:D23,"&gt;0")</f>
        <v>0</v>
      </c>
      <c r="E25" s="50">
        <f aca="true" t="shared" si="2" ref="E25:AL25">COUNTIF(E22:E23,"&gt;0")</f>
        <v>0</v>
      </c>
      <c r="F25" s="50">
        <f t="shared" si="2"/>
        <v>0</v>
      </c>
      <c r="G25" s="50">
        <f t="shared" si="2"/>
        <v>0</v>
      </c>
      <c r="H25" s="50">
        <f t="shared" si="2"/>
        <v>0</v>
      </c>
      <c r="I25" s="50">
        <f t="shared" si="2"/>
        <v>0</v>
      </c>
      <c r="J25" s="51">
        <f t="shared" si="2"/>
        <v>0</v>
      </c>
      <c r="K25" s="49">
        <f t="shared" si="2"/>
        <v>0</v>
      </c>
      <c r="L25" s="50">
        <f t="shared" si="2"/>
        <v>0</v>
      </c>
      <c r="M25" s="50">
        <f t="shared" si="2"/>
        <v>0</v>
      </c>
      <c r="N25" s="50">
        <f t="shared" si="2"/>
        <v>0</v>
      </c>
      <c r="O25" s="50">
        <f t="shared" si="2"/>
        <v>0</v>
      </c>
      <c r="P25" s="50">
        <f t="shared" si="2"/>
        <v>0</v>
      </c>
      <c r="Q25" s="51">
        <f t="shared" si="2"/>
        <v>0</v>
      </c>
      <c r="R25" s="49">
        <f t="shared" si="2"/>
        <v>0</v>
      </c>
      <c r="S25" s="50">
        <f t="shared" si="2"/>
        <v>0</v>
      </c>
      <c r="T25" s="50">
        <f t="shared" si="2"/>
        <v>0</v>
      </c>
      <c r="U25" s="50">
        <f t="shared" si="2"/>
        <v>0</v>
      </c>
      <c r="V25" s="50">
        <f t="shared" si="2"/>
        <v>0</v>
      </c>
      <c r="W25" s="50">
        <f t="shared" si="2"/>
        <v>0</v>
      </c>
      <c r="X25" s="51">
        <f t="shared" si="2"/>
        <v>0</v>
      </c>
      <c r="Y25" s="49">
        <f t="shared" si="2"/>
        <v>0</v>
      </c>
      <c r="Z25" s="50">
        <f t="shared" si="2"/>
        <v>0</v>
      </c>
      <c r="AA25" s="50">
        <f t="shared" si="2"/>
        <v>0</v>
      </c>
      <c r="AB25" s="50">
        <f t="shared" si="2"/>
        <v>0</v>
      </c>
      <c r="AC25" s="50">
        <f t="shared" si="2"/>
        <v>0</v>
      </c>
      <c r="AD25" s="50">
        <f t="shared" si="2"/>
        <v>0</v>
      </c>
      <c r="AE25" s="51">
        <f t="shared" si="2"/>
        <v>0</v>
      </c>
      <c r="AF25" s="52">
        <f t="shared" si="2"/>
        <v>0</v>
      </c>
      <c r="AG25" s="50">
        <f t="shared" si="2"/>
        <v>0</v>
      </c>
      <c r="AH25" s="50">
        <f t="shared" si="2"/>
        <v>0</v>
      </c>
      <c r="AI25" s="50">
        <f t="shared" si="2"/>
        <v>0</v>
      </c>
      <c r="AJ25" s="50">
        <f t="shared" si="2"/>
        <v>0</v>
      </c>
      <c r="AK25" s="50">
        <f t="shared" si="2"/>
        <v>0</v>
      </c>
      <c r="AL25" s="53">
        <f t="shared" si="2"/>
        <v>0</v>
      </c>
      <c r="AM25" s="49">
        <f aca="true" t="shared" si="3" ref="AM25:AS25">COUNTIF(AM22:AM23,"&gt;0")</f>
        <v>0</v>
      </c>
      <c r="AN25" s="50">
        <f t="shared" si="3"/>
        <v>0</v>
      </c>
      <c r="AO25" s="50">
        <f t="shared" si="3"/>
        <v>0</v>
      </c>
      <c r="AP25" s="50">
        <f t="shared" si="3"/>
        <v>0</v>
      </c>
      <c r="AQ25" s="50">
        <f t="shared" si="3"/>
        <v>0</v>
      </c>
      <c r="AR25" s="50">
        <f t="shared" si="3"/>
        <v>0</v>
      </c>
      <c r="AS25" s="51">
        <f t="shared" si="3"/>
        <v>0</v>
      </c>
      <c r="AT25" s="1"/>
    </row>
    <row r="26" spans="1:46" ht="24" customHeight="1">
      <c r="A26" s="1"/>
      <c r="B26" s="114" t="s">
        <v>26</v>
      </c>
      <c r="C26" s="115"/>
      <c r="D26" s="70">
        <f>SUM(D25:J25)</f>
        <v>0</v>
      </c>
      <c r="E26" s="71"/>
      <c r="F26" s="71"/>
      <c r="G26" s="71"/>
      <c r="H26" s="71"/>
      <c r="I26" s="71"/>
      <c r="J26" s="72"/>
      <c r="K26" s="70">
        <f>SUM(K25:Q25)</f>
        <v>0</v>
      </c>
      <c r="L26" s="71"/>
      <c r="M26" s="71"/>
      <c r="N26" s="71"/>
      <c r="O26" s="71"/>
      <c r="P26" s="71"/>
      <c r="Q26" s="72"/>
      <c r="R26" s="70">
        <f>SUM(R25:X25)</f>
        <v>0</v>
      </c>
      <c r="S26" s="71"/>
      <c r="T26" s="71"/>
      <c r="U26" s="71"/>
      <c r="V26" s="71"/>
      <c r="W26" s="71"/>
      <c r="X26" s="72"/>
      <c r="Y26" s="70">
        <f>SUM(Y25:AE25)</f>
        <v>0</v>
      </c>
      <c r="Z26" s="71"/>
      <c r="AA26" s="71"/>
      <c r="AB26" s="71"/>
      <c r="AC26" s="71"/>
      <c r="AD26" s="71"/>
      <c r="AE26" s="72"/>
      <c r="AF26" s="70">
        <f>SUM(AF25:AL25)</f>
        <v>0</v>
      </c>
      <c r="AG26" s="71"/>
      <c r="AH26" s="71"/>
      <c r="AI26" s="71"/>
      <c r="AJ26" s="71"/>
      <c r="AK26" s="71"/>
      <c r="AL26" s="108"/>
      <c r="AM26" s="70">
        <f>SUM(AM25:AS25)</f>
        <v>0</v>
      </c>
      <c r="AN26" s="71"/>
      <c r="AO26" s="71"/>
      <c r="AP26" s="71"/>
      <c r="AQ26" s="71"/>
      <c r="AR26" s="71"/>
      <c r="AS26" s="72"/>
      <c r="AT26" s="1"/>
    </row>
    <row r="27" spans="1:46" ht="15" customHeight="1">
      <c r="A27" s="1"/>
      <c r="B27" s="1"/>
      <c r="C27" s="1"/>
      <c r="D27" s="75">
        <f>IF(COUNTA(D21:J21)&gt;=1,1,0)</f>
        <v>0</v>
      </c>
      <c r="E27" s="75"/>
      <c r="F27" s="75"/>
      <c r="G27" s="75"/>
      <c r="H27" s="75"/>
      <c r="I27" s="75"/>
      <c r="J27" s="75"/>
      <c r="K27" s="75">
        <f>IF(COUNTA(K21:Q21)&gt;=1,1,0)</f>
        <v>0</v>
      </c>
      <c r="L27" s="75"/>
      <c r="M27" s="75"/>
      <c r="N27" s="75"/>
      <c r="O27" s="75"/>
      <c r="P27" s="75"/>
      <c r="Q27" s="75"/>
      <c r="R27" s="75">
        <f>IF(COUNTA(R21:X21)&gt;=1,1,0)</f>
        <v>0</v>
      </c>
      <c r="S27" s="75"/>
      <c r="T27" s="75"/>
      <c r="U27" s="75"/>
      <c r="V27" s="75"/>
      <c r="W27" s="75"/>
      <c r="X27" s="75"/>
      <c r="Y27" s="75">
        <f>IF(COUNTA(Y21:AE21)&gt;=1,1,0)</f>
        <v>0</v>
      </c>
      <c r="Z27" s="75"/>
      <c r="AA27" s="75"/>
      <c r="AB27" s="75"/>
      <c r="AC27" s="75"/>
      <c r="AD27" s="75"/>
      <c r="AE27" s="75"/>
      <c r="AF27" s="75">
        <f>IF(COUNTA(AF21:AL21)&gt;=1,1,0)</f>
        <v>0</v>
      </c>
      <c r="AG27" s="75"/>
      <c r="AH27" s="75"/>
      <c r="AI27" s="75"/>
      <c r="AJ27" s="75"/>
      <c r="AK27" s="75"/>
      <c r="AL27" s="75"/>
      <c r="AM27" s="75">
        <f>IF(COUNTA(AM21:AS21)&gt;=1,1,0)</f>
        <v>0</v>
      </c>
      <c r="AN27" s="75"/>
      <c r="AO27" s="75"/>
      <c r="AP27" s="75"/>
      <c r="AQ27" s="75"/>
      <c r="AR27" s="75"/>
      <c r="AS27" s="75"/>
      <c r="AT27" s="1"/>
    </row>
    <row r="28" spans="1:46" ht="23.25" customHeight="1">
      <c r="A28" s="1"/>
      <c r="B28" s="1"/>
      <c r="C28" s="4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0.25" customHeight="1">
      <c r="A29" s="1"/>
      <c r="B29" s="1"/>
      <c r="C29" s="22" t="s">
        <v>21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88" t="s">
        <v>23</v>
      </c>
      <c r="R29" s="88"/>
      <c r="S29" s="89" t="str">
        <f>IF($W$5&gt;19,IF(AA29&gt;=10,"該当","非該当"),"-")</f>
        <v>-</v>
      </c>
      <c r="T29" s="90"/>
      <c r="U29" s="91"/>
      <c r="V29" s="1"/>
      <c r="W29" s="113" t="s">
        <v>27</v>
      </c>
      <c r="X29" s="113"/>
      <c r="Y29" s="113"/>
      <c r="Z29" s="113"/>
      <c r="AA29" s="133" t="e">
        <f>TRUNC(SUM(D24:AS24)/SUMIF(D25:AS25,"&gt;0"),2)</f>
        <v>#DIV/0!</v>
      </c>
      <c r="AB29" s="133"/>
      <c r="AC29" s="4" t="s">
        <v>29</v>
      </c>
      <c r="AD29" s="4"/>
      <c r="AE29" s="1"/>
      <c r="AF29" s="125" t="s">
        <v>42</v>
      </c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7"/>
      <c r="AT29" s="1"/>
    </row>
    <row r="30" spans="1:46" ht="20.25" customHeight="1">
      <c r="A30" s="1"/>
      <c r="B30" s="1"/>
      <c r="C30" s="92" t="s">
        <v>44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88" t="s">
        <v>23</v>
      </c>
      <c r="R30" s="88"/>
      <c r="S30" s="89" t="e">
        <f>IF($W$5&lt;20,IF(AA30&gt;=50,"該当","非該当"),"-")</f>
        <v>#DIV/0!</v>
      </c>
      <c r="T30" s="90"/>
      <c r="U30" s="91"/>
      <c r="V30" s="1"/>
      <c r="W30" s="113" t="s">
        <v>43</v>
      </c>
      <c r="X30" s="113"/>
      <c r="Y30" s="113"/>
      <c r="Z30" s="113"/>
      <c r="AA30" s="134" t="e">
        <f>TRUNC((SUM(D24:AS24)/SUMIF(D25:AS25,"&gt;0"))/$W$5*100,2)</f>
        <v>#DIV/0!</v>
      </c>
      <c r="AB30" s="134"/>
      <c r="AC30" s="4" t="s">
        <v>29</v>
      </c>
      <c r="AD30" s="4"/>
      <c r="AE30" s="1"/>
      <c r="AF30" s="128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9"/>
      <c r="AT30" s="1"/>
    </row>
    <row r="31" spans="1:46" ht="20.25" customHeight="1">
      <c r="A31" s="1"/>
      <c r="B31" s="1"/>
      <c r="C31" s="24" t="s">
        <v>22</v>
      </c>
      <c r="D31" s="25"/>
      <c r="E31" s="25"/>
      <c r="F31" s="25"/>
      <c r="G31" s="25"/>
      <c r="H31" s="25"/>
      <c r="I31" s="25"/>
      <c r="J31" s="25"/>
      <c r="K31" s="56" t="s">
        <v>52</v>
      </c>
      <c r="L31" s="56"/>
      <c r="M31" s="56"/>
      <c r="N31" s="57">
        <f>SUM(D27:AS27)</f>
        <v>0</v>
      </c>
      <c r="O31" s="58" t="s">
        <v>51</v>
      </c>
      <c r="P31" s="56"/>
      <c r="Q31" s="88" t="s">
        <v>23</v>
      </c>
      <c r="R31" s="88"/>
      <c r="S31" s="89" t="e">
        <f>IF(AA31&gt;=3,"該当","非該当")</f>
        <v>#DIV/0!</v>
      </c>
      <c r="T31" s="90"/>
      <c r="U31" s="91"/>
      <c r="V31" s="1"/>
      <c r="W31" s="113" t="s">
        <v>24</v>
      </c>
      <c r="X31" s="113"/>
      <c r="Y31" s="113"/>
      <c r="Z31" s="113"/>
      <c r="AA31" s="135" t="e">
        <f>TRUNC((SUM(D26:AS26)/N31),2)</f>
        <v>#DIV/0!</v>
      </c>
      <c r="AB31" s="135"/>
      <c r="AC31" s="4" t="s">
        <v>28</v>
      </c>
      <c r="AD31" s="4"/>
      <c r="AE31" s="1"/>
      <c r="AF31" s="130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2"/>
      <c r="AT31" s="1"/>
    </row>
    <row r="32" spans="1:4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4" spans="8:14" ht="20.25" customHeight="1">
      <c r="H34" s="87"/>
      <c r="I34" s="87"/>
      <c r="J34" s="87"/>
      <c r="K34" s="87"/>
      <c r="L34" s="87"/>
      <c r="M34" s="87"/>
      <c r="N34" s="87"/>
    </row>
    <row r="36" spans="10:15" ht="20.25" customHeight="1">
      <c r="J36" s="86"/>
      <c r="K36" s="86"/>
      <c r="L36" s="86"/>
      <c r="M36" s="86"/>
      <c r="N36" s="86"/>
      <c r="O36" s="86"/>
    </row>
  </sheetData>
  <sheetProtection selectLockedCells="1"/>
  <mergeCells count="51">
    <mergeCell ref="I9:AG13"/>
    <mergeCell ref="AF29:AS31"/>
    <mergeCell ref="AA29:AB29"/>
    <mergeCell ref="AA30:AB30"/>
    <mergeCell ref="AA31:AB31"/>
    <mergeCell ref="K27:Q27"/>
    <mergeCell ref="R27:X27"/>
    <mergeCell ref="Y27:AE27"/>
    <mergeCell ref="S31:U31"/>
    <mergeCell ref="B17:C17"/>
    <mergeCell ref="D17:E17"/>
    <mergeCell ref="W30:Z30"/>
    <mergeCell ref="W31:Z31"/>
    <mergeCell ref="D27:J27"/>
    <mergeCell ref="D19:J19"/>
    <mergeCell ref="K19:Q19"/>
    <mergeCell ref="B26:C26"/>
    <mergeCell ref="W29:Z29"/>
    <mergeCell ref="R19:X19"/>
    <mergeCell ref="B22:B24"/>
    <mergeCell ref="B25:C25"/>
    <mergeCell ref="B19:B21"/>
    <mergeCell ref="D26:J26"/>
    <mergeCell ref="AF26:AL26"/>
    <mergeCell ref="S30:U30"/>
    <mergeCell ref="R26:X26"/>
    <mergeCell ref="C30:P30"/>
    <mergeCell ref="AJ1:AQ3"/>
    <mergeCell ref="S3:V3"/>
    <mergeCell ref="L3:R3"/>
    <mergeCell ref="W3:AG3"/>
    <mergeCell ref="H1:AH1"/>
    <mergeCell ref="K26:Q26"/>
    <mergeCell ref="Q30:R30"/>
    <mergeCell ref="I7:V7"/>
    <mergeCell ref="W5:X5"/>
    <mergeCell ref="I5:V5"/>
    <mergeCell ref="W7:X7"/>
    <mergeCell ref="I3:K3"/>
    <mergeCell ref="J36:O36"/>
    <mergeCell ref="H34:N34"/>
    <mergeCell ref="Q29:R29"/>
    <mergeCell ref="Q31:R31"/>
    <mergeCell ref="S29:U29"/>
    <mergeCell ref="AM19:AS19"/>
    <mergeCell ref="AM26:AS26"/>
    <mergeCell ref="Y26:AE26"/>
    <mergeCell ref="Y19:AE19"/>
    <mergeCell ref="AF19:AL19"/>
    <mergeCell ref="AF27:AL27"/>
    <mergeCell ref="AM27:AS27"/>
  </mergeCells>
  <printOptions/>
  <pageMargins left="0.44" right="0.37" top="0.75" bottom="0.75" header="0.3" footer="0.3"/>
  <pageSetup fitToHeight="0" fitToWidth="1" horizontalDpi="600" verticalDpi="600" orientation="landscape" paperSize="9" scale="72" r:id="rId2"/>
  <rowBreaks count="1" manualBreakCount="1">
    <brk id="32" max="4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7"/>
  <sheetViews>
    <sheetView showGridLines="0" view="pageBreakPreview" zoomScale="60" zoomScaleNormal="75" workbookViewId="0" topLeftCell="A1">
      <selection activeCell="E12" sqref="E12"/>
    </sheetView>
  </sheetViews>
  <sheetFormatPr defaultColWidth="9.140625" defaultRowHeight="20.25" customHeight="1"/>
  <cols>
    <col min="1" max="1" width="2.57421875" style="0" customWidth="1"/>
    <col min="2" max="2" width="5.140625" style="0" customWidth="1"/>
    <col min="3" max="3" width="12.421875" style="0" customWidth="1"/>
    <col min="4" max="45" width="4.57421875" style="0" customWidth="1"/>
    <col min="46" max="46" width="1.8515625" style="0" customWidth="1"/>
  </cols>
  <sheetData>
    <row r="2" spans="1:46" ht="27" customHeight="1">
      <c r="A2" s="1"/>
      <c r="B2" s="1"/>
      <c r="C2" s="1"/>
      <c r="D2" s="1"/>
      <c r="E2" s="1"/>
      <c r="F2" s="1"/>
      <c r="G2" s="1"/>
      <c r="H2" s="136" t="s">
        <v>36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"/>
      <c r="AJ2" s="93" t="s">
        <v>41</v>
      </c>
      <c r="AK2" s="93"/>
      <c r="AL2" s="93"/>
      <c r="AM2" s="93"/>
      <c r="AN2" s="93"/>
      <c r="AO2" s="93"/>
      <c r="AP2" s="93"/>
      <c r="AQ2" s="93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93"/>
      <c r="AK3" s="93"/>
      <c r="AL3" s="93"/>
      <c r="AM3" s="93"/>
      <c r="AN3" s="93"/>
      <c r="AO3" s="93"/>
      <c r="AP3" s="93"/>
      <c r="AQ3" s="93"/>
      <c r="AR3" s="1"/>
      <c r="AS3" s="1"/>
      <c r="AT3" s="1"/>
    </row>
    <row r="4" spans="1:46" ht="48.75" customHeight="1">
      <c r="A4" s="1"/>
      <c r="B4" s="1"/>
      <c r="C4" s="1"/>
      <c r="D4" s="1"/>
      <c r="E4" s="1"/>
      <c r="F4" s="1"/>
      <c r="G4" s="1"/>
      <c r="H4" s="1"/>
      <c r="I4" s="85" t="s">
        <v>30</v>
      </c>
      <c r="J4" s="85"/>
      <c r="K4" s="85"/>
      <c r="L4" s="94">
        <v>2214200999</v>
      </c>
      <c r="M4" s="95"/>
      <c r="N4" s="95"/>
      <c r="O4" s="95"/>
      <c r="P4" s="95"/>
      <c r="Q4" s="95"/>
      <c r="R4" s="96"/>
      <c r="S4" s="76" t="s">
        <v>31</v>
      </c>
      <c r="T4" s="77"/>
      <c r="U4" s="77"/>
      <c r="V4" s="78"/>
      <c r="W4" s="137" t="s">
        <v>48</v>
      </c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1"/>
      <c r="AI4" s="1"/>
      <c r="AJ4" s="93"/>
      <c r="AK4" s="93"/>
      <c r="AL4" s="93"/>
      <c r="AM4" s="93"/>
      <c r="AN4" s="93"/>
      <c r="AO4" s="93"/>
      <c r="AP4" s="93"/>
      <c r="AQ4" s="93"/>
      <c r="AR4" s="1"/>
      <c r="AS4" s="1"/>
      <c r="AT4" s="1"/>
    </row>
    <row r="5" spans="1:46" ht="3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2.25" customHeight="1">
      <c r="A6" s="1"/>
      <c r="B6" s="1"/>
      <c r="C6" s="1"/>
      <c r="D6" s="1"/>
      <c r="E6" s="1"/>
      <c r="F6" s="1"/>
      <c r="G6" s="1"/>
      <c r="H6" s="1"/>
      <c r="I6" s="81" t="s">
        <v>50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79">
        <v>30</v>
      </c>
      <c r="X6" s="80"/>
      <c r="Y6" s="2" t="s">
        <v>35</v>
      </c>
      <c r="Z6" s="3" t="s">
        <v>37</v>
      </c>
      <c r="AA6" s="4" t="s">
        <v>45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32.25" customHeight="1">
      <c r="A8" s="1"/>
      <c r="B8" s="1"/>
      <c r="C8" s="1"/>
      <c r="D8" s="1"/>
      <c r="E8" s="1"/>
      <c r="F8" s="1"/>
      <c r="G8" s="1"/>
      <c r="H8" s="1"/>
      <c r="I8" s="76" t="s">
        <v>38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84" t="s">
        <v>47</v>
      </c>
      <c r="X8" s="84"/>
      <c r="Y8" s="1"/>
      <c r="Z8" s="5" t="s">
        <v>37</v>
      </c>
      <c r="AA8" s="4" t="s">
        <v>39</v>
      </c>
      <c r="AB8" s="4"/>
      <c r="AC8" s="4"/>
      <c r="AD8" s="4"/>
      <c r="AE8" s="4"/>
      <c r="AF8" s="4"/>
      <c r="AG8" s="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0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0.25" customHeight="1">
      <c r="A10" s="1"/>
      <c r="B10" s="1"/>
      <c r="C10" s="1"/>
      <c r="D10" s="1"/>
      <c r="E10" s="1"/>
      <c r="F10" s="1"/>
      <c r="G10" s="1"/>
      <c r="H10" s="1"/>
      <c r="I10" s="116" t="s">
        <v>46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8"/>
      <c r="AH10" s="6"/>
      <c r="AI10" s="6"/>
      <c r="AJ10" s="1"/>
      <c r="AK10" s="1"/>
      <c r="AL10" s="1"/>
      <c r="AM10" s="7"/>
      <c r="AN10" s="1"/>
      <c r="AO10" s="1"/>
      <c r="AP10" s="1"/>
      <c r="AQ10" s="1"/>
      <c r="AR10" s="1"/>
      <c r="AS10" s="1"/>
      <c r="AT10" s="1"/>
    </row>
    <row r="11" spans="1:46" ht="20.25" customHeight="1">
      <c r="A11" s="1"/>
      <c r="B11" s="1"/>
      <c r="C11" s="1"/>
      <c r="D11" s="1"/>
      <c r="E11" s="1"/>
      <c r="F11" s="1"/>
      <c r="G11" s="7"/>
      <c r="H11" s="6"/>
      <c r="I11" s="11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  <c r="AH11" s="6"/>
      <c r="AI11" s="6"/>
      <c r="AJ11" s="1"/>
      <c r="AK11" s="1"/>
      <c r="AL11" s="1"/>
      <c r="AM11" s="7"/>
      <c r="AN11" s="1"/>
      <c r="AO11" s="1"/>
      <c r="AP11" s="1"/>
      <c r="AQ11" s="1"/>
      <c r="AR11" s="1"/>
      <c r="AS11" s="1"/>
      <c r="AT11" s="1"/>
    </row>
    <row r="12" spans="1:46" ht="20.25" customHeight="1">
      <c r="A12" s="1"/>
      <c r="B12" s="1"/>
      <c r="C12" s="1"/>
      <c r="D12" s="1"/>
      <c r="E12" s="1"/>
      <c r="F12" s="1"/>
      <c r="G12" s="7"/>
      <c r="H12" s="6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  <c r="AH12" s="6"/>
      <c r="AI12" s="6"/>
      <c r="AJ12" s="1"/>
      <c r="AK12" s="1"/>
      <c r="AL12" s="1"/>
      <c r="AM12" s="7"/>
      <c r="AN12" s="1"/>
      <c r="AO12" s="1"/>
      <c r="AP12" s="1"/>
      <c r="AQ12" s="1"/>
      <c r="AR12" s="1"/>
      <c r="AS12" s="1"/>
      <c r="AT12" s="1"/>
    </row>
    <row r="13" spans="1:46" ht="20.25" customHeight="1">
      <c r="A13" s="1"/>
      <c r="B13" s="1"/>
      <c r="C13" s="1"/>
      <c r="D13" s="1"/>
      <c r="E13" s="1"/>
      <c r="F13" s="1"/>
      <c r="G13" s="7"/>
      <c r="H13" s="6"/>
      <c r="I13" s="119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/>
      <c r="AH13" s="6"/>
      <c r="AI13" s="6"/>
      <c r="AJ13" s="1"/>
      <c r="AK13" s="1"/>
      <c r="AL13" s="1"/>
      <c r="AM13" s="7"/>
      <c r="AN13" s="1"/>
      <c r="AO13" s="1"/>
      <c r="AP13" s="1"/>
      <c r="AQ13" s="1"/>
      <c r="AR13" s="1"/>
      <c r="AS13" s="1"/>
      <c r="AT13" s="1"/>
    </row>
    <row r="14" spans="1:46" ht="20.25" customHeight="1" thickBot="1">
      <c r="A14" s="1"/>
      <c r="B14" s="1"/>
      <c r="C14" s="1"/>
      <c r="D14" s="1"/>
      <c r="E14" s="1"/>
      <c r="F14" s="1"/>
      <c r="G14" s="7"/>
      <c r="H14" s="6"/>
      <c r="I14" s="122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4"/>
      <c r="AH14" s="6"/>
      <c r="AI14" s="6"/>
      <c r="AJ14" s="1"/>
      <c r="AK14" s="1"/>
      <c r="AL14" s="1"/>
      <c r="AM14" s="7"/>
      <c r="AN14" s="1"/>
      <c r="AO14" s="1"/>
      <c r="AP14" s="1"/>
      <c r="AQ14" s="1"/>
      <c r="AR14" s="1"/>
      <c r="AS14" s="1"/>
      <c r="AT14" s="1"/>
    </row>
    <row r="15" spans="1:46" ht="14.25" customHeight="1">
      <c r="A15" s="1"/>
      <c r="B15" s="1"/>
      <c r="C15" s="1"/>
      <c r="D15" s="1"/>
      <c r="E15" s="1"/>
      <c r="F15" s="1"/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"/>
      <c r="AK15" s="1"/>
      <c r="AL15" s="1"/>
      <c r="AM15" s="7"/>
      <c r="AN15" s="1"/>
      <c r="AO15" s="1"/>
      <c r="AP15" s="1"/>
      <c r="AQ15" s="1"/>
      <c r="AR15" s="1"/>
      <c r="AS15" s="1"/>
      <c r="AT15" s="1"/>
    </row>
    <row r="16" spans="1:46" ht="14.25" customHeight="1">
      <c r="A16" s="1"/>
      <c r="B16" s="1"/>
      <c r="C16" s="1"/>
      <c r="D16" s="1"/>
      <c r="E16" s="1"/>
      <c r="F16" s="1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7"/>
      <c r="AG16" s="1"/>
      <c r="AH16" s="1"/>
      <c r="AI16" s="1"/>
      <c r="AJ16" s="1"/>
      <c r="AK16" s="1"/>
      <c r="AL16" s="1"/>
      <c r="AM16" s="7"/>
      <c r="AN16" s="1"/>
      <c r="AO16" s="1"/>
      <c r="AP16" s="1"/>
      <c r="AQ16" s="1"/>
      <c r="AR16" s="1"/>
      <c r="AS16" s="1"/>
      <c r="AT16" s="1"/>
    </row>
    <row r="17" spans="1:4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29.25" customHeight="1">
      <c r="A18" s="1"/>
      <c r="B18" s="109" t="s">
        <v>32</v>
      </c>
      <c r="C18" s="110"/>
      <c r="D18" s="111" t="s">
        <v>49</v>
      </c>
      <c r="E18" s="112"/>
      <c r="F18" s="9" t="s">
        <v>33</v>
      </c>
      <c r="G18" s="59">
        <v>11</v>
      </c>
      <c r="H18" s="9" t="s">
        <v>34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0.25" customHeight="1">
      <c r="A20" s="1"/>
      <c r="B20" s="105"/>
      <c r="C20" s="10" t="s">
        <v>14</v>
      </c>
      <c r="D20" s="67" t="s">
        <v>8</v>
      </c>
      <c r="E20" s="68"/>
      <c r="F20" s="68"/>
      <c r="G20" s="68"/>
      <c r="H20" s="68"/>
      <c r="I20" s="68"/>
      <c r="J20" s="69"/>
      <c r="K20" s="67" t="s">
        <v>15</v>
      </c>
      <c r="L20" s="68"/>
      <c r="M20" s="68"/>
      <c r="N20" s="68"/>
      <c r="O20" s="68"/>
      <c r="P20" s="68"/>
      <c r="Q20" s="69"/>
      <c r="R20" s="67" t="s">
        <v>16</v>
      </c>
      <c r="S20" s="68"/>
      <c r="T20" s="68"/>
      <c r="U20" s="68"/>
      <c r="V20" s="68"/>
      <c r="W20" s="68"/>
      <c r="X20" s="69"/>
      <c r="Y20" s="67" t="s">
        <v>17</v>
      </c>
      <c r="Z20" s="68"/>
      <c r="AA20" s="68"/>
      <c r="AB20" s="68"/>
      <c r="AC20" s="68"/>
      <c r="AD20" s="68"/>
      <c r="AE20" s="69"/>
      <c r="AF20" s="73" t="s">
        <v>18</v>
      </c>
      <c r="AG20" s="68"/>
      <c r="AH20" s="68"/>
      <c r="AI20" s="68"/>
      <c r="AJ20" s="68"/>
      <c r="AK20" s="68"/>
      <c r="AL20" s="74"/>
      <c r="AM20" s="67" t="s">
        <v>40</v>
      </c>
      <c r="AN20" s="68"/>
      <c r="AO20" s="68"/>
      <c r="AP20" s="68"/>
      <c r="AQ20" s="68"/>
      <c r="AR20" s="68"/>
      <c r="AS20" s="69"/>
      <c r="AT20" s="1"/>
    </row>
    <row r="21" spans="1:46" ht="20.25" customHeight="1" thickBot="1">
      <c r="A21" s="1"/>
      <c r="B21" s="106"/>
      <c r="C21" s="11" t="s">
        <v>9</v>
      </c>
      <c r="D21" s="12" t="s">
        <v>1</v>
      </c>
      <c r="E21" s="13" t="s">
        <v>2</v>
      </c>
      <c r="F21" s="13" t="s">
        <v>3</v>
      </c>
      <c r="G21" s="13" t="s">
        <v>4</v>
      </c>
      <c r="H21" s="13" t="s">
        <v>5</v>
      </c>
      <c r="I21" s="13" t="s">
        <v>6</v>
      </c>
      <c r="J21" s="14" t="s">
        <v>7</v>
      </c>
      <c r="K21" s="12" t="s">
        <v>0</v>
      </c>
      <c r="L21" s="13" t="s">
        <v>2</v>
      </c>
      <c r="M21" s="13" t="s">
        <v>3</v>
      </c>
      <c r="N21" s="13" t="s">
        <v>4</v>
      </c>
      <c r="O21" s="13" t="s">
        <v>5</v>
      </c>
      <c r="P21" s="13" t="s">
        <v>6</v>
      </c>
      <c r="Q21" s="14" t="s">
        <v>7</v>
      </c>
      <c r="R21" s="12" t="s">
        <v>0</v>
      </c>
      <c r="S21" s="13" t="s">
        <v>2</v>
      </c>
      <c r="T21" s="13" t="s">
        <v>3</v>
      </c>
      <c r="U21" s="13" t="s">
        <v>4</v>
      </c>
      <c r="V21" s="13" t="s">
        <v>5</v>
      </c>
      <c r="W21" s="13" t="s">
        <v>6</v>
      </c>
      <c r="X21" s="14" t="s">
        <v>7</v>
      </c>
      <c r="Y21" s="12" t="s">
        <v>0</v>
      </c>
      <c r="Z21" s="13" t="s">
        <v>2</v>
      </c>
      <c r="AA21" s="13" t="s">
        <v>3</v>
      </c>
      <c r="AB21" s="13" t="s">
        <v>4</v>
      </c>
      <c r="AC21" s="13" t="s">
        <v>5</v>
      </c>
      <c r="AD21" s="13" t="s">
        <v>6</v>
      </c>
      <c r="AE21" s="14" t="s">
        <v>7</v>
      </c>
      <c r="AF21" s="15" t="s">
        <v>0</v>
      </c>
      <c r="AG21" s="13" t="s">
        <v>2</v>
      </c>
      <c r="AH21" s="13" t="s">
        <v>3</v>
      </c>
      <c r="AI21" s="13" t="s">
        <v>4</v>
      </c>
      <c r="AJ21" s="13" t="s">
        <v>5</v>
      </c>
      <c r="AK21" s="13" t="s">
        <v>6</v>
      </c>
      <c r="AL21" s="16" t="s">
        <v>7</v>
      </c>
      <c r="AM21" s="12" t="s">
        <v>0</v>
      </c>
      <c r="AN21" s="13" t="s">
        <v>2</v>
      </c>
      <c r="AO21" s="13" t="s">
        <v>3</v>
      </c>
      <c r="AP21" s="13" t="s">
        <v>4</v>
      </c>
      <c r="AQ21" s="13" t="s">
        <v>5</v>
      </c>
      <c r="AR21" s="13" t="s">
        <v>6</v>
      </c>
      <c r="AS21" s="17" t="s">
        <v>7</v>
      </c>
      <c r="AT21" s="1"/>
    </row>
    <row r="22" spans="1:46" ht="24" customHeight="1" thickBot="1">
      <c r="A22" s="1"/>
      <c r="B22" s="107"/>
      <c r="C22" s="18" t="s">
        <v>10</v>
      </c>
      <c r="D22" s="26"/>
      <c r="E22" s="27"/>
      <c r="F22" s="27"/>
      <c r="G22" s="27"/>
      <c r="H22" s="27"/>
      <c r="I22" s="27"/>
      <c r="J22" s="60"/>
      <c r="K22" s="64">
        <v>2</v>
      </c>
      <c r="L22" s="66">
        <v>3</v>
      </c>
      <c r="M22" s="66">
        <v>4</v>
      </c>
      <c r="N22" s="66">
        <v>5</v>
      </c>
      <c r="O22" s="66">
        <v>6</v>
      </c>
      <c r="P22" s="66">
        <v>7</v>
      </c>
      <c r="Q22" s="65">
        <v>8</v>
      </c>
      <c r="R22" s="64">
        <v>9</v>
      </c>
      <c r="S22" s="66">
        <v>10</v>
      </c>
      <c r="T22" s="66">
        <v>11</v>
      </c>
      <c r="U22" s="66">
        <v>12</v>
      </c>
      <c r="V22" s="66">
        <v>13</v>
      </c>
      <c r="W22" s="66">
        <v>14</v>
      </c>
      <c r="X22" s="65">
        <v>15</v>
      </c>
      <c r="Y22" s="64">
        <v>16</v>
      </c>
      <c r="Z22" s="66">
        <v>17</v>
      </c>
      <c r="AA22" s="66">
        <v>18</v>
      </c>
      <c r="AB22" s="66">
        <v>19</v>
      </c>
      <c r="AC22" s="66">
        <v>20</v>
      </c>
      <c r="AD22" s="66">
        <v>21</v>
      </c>
      <c r="AE22" s="65">
        <v>22</v>
      </c>
      <c r="AF22" s="64">
        <v>23</v>
      </c>
      <c r="AG22" s="66">
        <v>24</v>
      </c>
      <c r="AH22" s="66">
        <v>25</v>
      </c>
      <c r="AI22" s="66">
        <v>26</v>
      </c>
      <c r="AJ22" s="66">
        <v>27</v>
      </c>
      <c r="AK22" s="66">
        <v>28</v>
      </c>
      <c r="AL22" s="65">
        <v>29</v>
      </c>
      <c r="AM22" s="64">
        <v>30</v>
      </c>
      <c r="AN22" s="27"/>
      <c r="AO22" s="27"/>
      <c r="AP22" s="27"/>
      <c r="AQ22" s="27"/>
      <c r="AR22" s="27"/>
      <c r="AS22" s="31"/>
      <c r="AT22" s="1"/>
    </row>
    <row r="23" spans="1:46" ht="24" customHeight="1">
      <c r="A23" s="1"/>
      <c r="B23" s="101" t="s">
        <v>11</v>
      </c>
      <c r="C23" s="19" t="s">
        <v>12</v>
      </c>
      <c r="D23" s="32"/>
      <c r="E23" s="33"/>
      <c r="F23" s="33"/>
      <c r="G23" s="33"/>
      <c r="H23" s="33"/>
      <c r="I23" s="33"/>
      <c r="J23" s="34"/>
      <c r="K23" s="32">
        <v>9</v>
      </c>
      <c r="L23" s="33"/>
      <c r="M23" s="33">
        <v>12</v>
      </c>
      <c r="N23" s="33">
        <v>14</v>
      </c>
      <c r="O23" s="33">
        <v>10</v>
      </c>
      <c r="P23" s="33">
        <v>8</v>
      </c>
      <c r="Q23" s="34"/>
      <c r="R23" s="32">
        <v>9</v>
      </c>
      <c r="S23" s="33">
        <v>10</v>
      </c>
      <c r="T23" s="33">
        <v>11</v>
      </c>
      <c r="U23" s="33">
        <v>10</v>
      </c>
      <c r="V23" s="33">
        <v>10</v>
      </c>
      <c r="W23" s="33"/>
      <c r="X23" s="34"/>
      <c r="Y23" s="32">
        <v>8</v>
      </c>
      <c r="Z23" s="33">
        <v>10</v>
      </c>
      <c r="AA23" s="33">
        <v>8</v>
      </c>
      <c r="AB23" s="33">
        <v>9</v>
      </c>
      <c r="AC23" s="33">
        <v>9</v>
      </c>
      <c r="AD23" s="33"/>
      <c r="AE23" s="34"/>
      <c r="AF23" s="35"/>
      <c r="AG23" s="33">
        <v>10</v>
      </c>
      <c r="AH23" s="33">
        <v>9</v>
      </c>
      <c r="AI23" s="33">
        <v>9</v>
      </c>
      <c r="AJ23" s="33">
        <v>9</v>
      </c>
      <c r="AK23" s="33"/>
      <c r="AL23" s="36"/>
      <c r="AM23" s="32"/>
      <c r="AN23" s="33"/>
      <c r="AO23" s="33"/>
      <c r="AP23" s="33"/>
      <c r="AQ23" s="33"/>
      <c r="AR23" s="33"/>
      <c r="AS23" s="37"/>
      <c r="AT23" s="1"/>
    </row>
    <row r="24" spans="1:46" ht="24" customHeight="1" thickBot="1">
      <c r="A24" s="1"/>
      <c r="B24" s="101"/>
      <c r="C24" s="20" t="s">
        <v>13</v>
      </c>
      <c r="D24" s="38"/>
      <c r="E24" s="39"/>
      <c r="F24" s="39"/>
      <c r="G24" s="39"/>
      <c r="H24" s="39"/>
      <c r="I24" s="39"/>
      <c r="J24" s="40"/>
      <c r="K24" s="38">
        <v>12</v>
      </c>
      <c r="L24" s="39"/>
      <c r="M24" s="39">
        <v>14</v>
      </c>
      <c r="N24" s="39">
        <v>14</v>
      </c>
      <c r="O24" s="39">
        <v>13</v>
      </c>
      <c r="P24" s="39">
        <v>9</v>
      </c>
      <c r="Q24" s="40"/>
      <c r="R24" s="38">
        <v>12</v>
      </c>
      <c r="S24" s="39">
        <v>12</v>
      </c>
      <c r="T24" s="39">
        <v>13</v>
      </c>
      <c r="U24" s="39">
        <v>13</v>
      </c>
      <c r="V24" s="39">
        <v>13</v>
      </c>
      <c r="W24" s="39"/>
      <c r="X24" s="40"/>
      <c r="Y24" s="38">
        <v>12</v>
      </c>
      <c r="Z24" s="39">
        <v>12</v>
      </c>
      <c r="AA24" s="39">
        <v>10</v>
      </c>
      <c r="AB24" s="39">
        <v>13</v>
      </c>
      <c r="AC24" s="39">
        <v>10</v>
      </c>
      <c r="AD24" s="39"/>
      <c r="AE24" s="40"/>
      <c r="AF24" s="41"/>
      <c r="AG24" s="39">
        <v>13</v>
      </c>
      <c r="AH24" s="39">
        <v>10</v>
      </c>
      <c r="AI24" s="39">
        <v>12</v>
      </c>
      <c r="AJ24" s="39">
        <v>11</v>
      </c>
      <c r="AK24" s="39"/>
      <c r="AL24" s="42"/>
      <c r="AM24" s="38"/>
      <c r="AN24" s="39"/>
      <c r="AO24" s="39"/>
      <c r="AP24" s="39"/>
      <c r="AQ24" s="39"/>
      <c r="AR24" s="39"/>
      <c r="AS24" s="43"/>
      <c r="AT24" s="1"/>
    </row>
    <row r="25" spans="1:46" ht="24" customHeight="1">
      <c r="A25" s="1"/>
      <c r="B25" s="102"/>
      <c r="C25" s="21" t="s">
        <v>19</v>
      </c>
      <c r="D25" s="44">
        <f>D24+D23</f>
        <v>0</v>
      </c>
      <c r="E25" s="45">
        <f aca="true" t="shared" si="0" ref="E25:AS25">E24+E23</f>
        <v>0</v>
      </c>
      <c r="F25" s="45">
        <f t="shared" si="0"/>
        <v>0</v>
      </c>
      <c r="G25" s="45">
        <f t="shared" si="0"/>
        <v>0</v>
      </c>
      <c r="H25" s="45">
        <f t="shared" si="0"/>
        <v>0</v>
      </c>
      <c r="I25" s="45">
        <f t="shared" si="0"/>
        <v>0</v>
      </c>
      <c r="J25" s="46">
        <f t="shared" si="0"/>
        <v>0</v>
      </c>
      <c r="K25" s="44">
        <f t="shared" si="0"/>
        <v>21</v>
      </c>
      <c r="L25" s="45">
        <f t="shared" si="0"/>
        <v>0</v>
      </c>
      <c r="M25" s="45">
        <f t="shared" si="0"/>
        <v>26</v>
      </c>
      <c r="N25" s="45">
        <f t="shared" si="0"/>
        <v>28</v>
      </c>
      <c r="O25" s="45">
        <f t="shared" si="0"/>
        <v>23</v>
      </c>
      <c r="P25" s="45">
        <f t="shared" si="0"/>
        <v>17</v>
      </c>
      <c r="Q25" s="46">
        <f t="shared" si="0"/>
        <v>0</v>
      </c>
      <c r="R25" s="44">
        <f t="shared" si="0"/>
        <v>21</v>
      </c>
      <c r="S25" s="45">
        <f t="shared" si="0"/>
        <v>22</v>
      </c>
      <c r="T25" s="45">
        <f t="shared" si="0"/>
        <v>24</v>
      </c>
      <c r="U25" s="45">
        <f t="shared" si="0"/>
        <v>23</v>
      </c>
      <c r="V25" s="45">
        <f t="shared" si="0"/>
        <v>23</v>
      </c>
      <c r="W25" s="45">
        <f t="shared" si="0"/>
        <v>0</v>
      </c>
      <c r="X25" s="46">
        <f t="shared" si="0"/>
        <v>0</v>
      </c>
      <c r="Y25" s="44">
        <f t="shared" si="0"/>
        <v>20</v>
      </c>
      <c r="Z25" s="45">
        <f t="shared" si="0"/>
        <v>22</v>
      </c>
      <c r="AA25" s="45">
        <f t="shared" si="0"/>
        <v>18</v>
      </c>
      <c r="AB25" s="45">
        <f t="shared" si="0"/>
        <v>22</v>
      </c>
      <c r="AC25" s="45">
        <f t="shared" si="0"/>
        <v>19</v>
      </c>
      <c r="AD25" s="45">
        <f t="shared" si="0"/>
        <v>0</v>
      </c>
      <c r="AE25" s="46">
        <f t="shared" si="0"/>
        <v>0</v>
      </c>
      <c r="AF25" s="47">
        <f t="shared" si="0"/>
        <v>0</v>
      </c>
      <c r="AG25" s="45">
        <f t="shared" si="0"/>
        <v>23</v>
      </c>
      <c r="AH25" s="45">
        <f t="shared" si="0"/>
        <v>19</v>
      </c>
      <c r="AI25" s="45">
        <f t="shared" si="0"/>
        <v>21</v>
      </c>
      <c r="AJ25" s="45">
        <f t="shared" si="0"/>
        <v>20</v>
      </c>
      <c r="AK25" s="45">
        <f t="shared" si="0"/>
        <v>0</v>
      </c>
      <c r="AL25" s="48">
        <f t="shared" si="0"/>
        <v>0</v>
      </c>
      <c r="AM25" s="44">
        <f t="shared" si="0"/>
        <v>0</v>
      </c>
      <c r="AN25" s="45">
        <f t="shared" si="0"/>
        <v>0</v>
      </c>
      <c r="AO25" s="45">
        <f t="shared" si="0"/>
        <v>0</v>
      </c>
      <c r="AP25" s="45">
        <f t="shared" si="0"/>
        <v>0</v>
      </c>
      <c r="AQ25" s="45">
        <f t="shared" si="0"/>
        <v>0</v>
      </c>
      <c r="AR25" s="45">
        <f t="shared" si="0"/>
        <v>0</v>
      </c>
      <c r="AS25" s="46">
        <f t="shared" si="0"/>
        <v>0</v>
      </c>
      <c r="AT25" s="1"/>
    </row>
    <row r="26" spans="1:46" ht="24" customHeight="1">
      <c r="A26" s="1"/>
      <c r="B26" s="103" t="s">
        <v>25</v>
      </c>
      <c r="C26" s="104"/>
      <c r="D26" s="49">
        <f>COUNTIF(D23:D24,"&gt;0")</f>
        <v>0</v>
      </c>
      <c r="E26" s="50">
        <f aca="true" t="shared" si="1" ref="E26:AS26">COUNTIF(E23:E24,"&gt;0")</f>
        <v>0</v>
      </c>
      <c r="F26" s="50">
        <f t="shared" si="1"/>
        <v>0</v>
      </c>
      <c r="G26" s="50">
        <f t="shared" si="1"/>
        <v>0</v>
      </c>
      <c r="H26" s="50">
        <f t="shared" si="1"/>
        <v>0</v>
      </c>
      <c r="I26" s="50">
        <f t="shared" si="1"/>
        <v>0</v>
      </c>
      <c r="J26" s="51">
        <f t="shared" si="1"/>
        <v>0</v>
      </c>
      <c r="K26" s="49">
        <f t="shared" si="1"/>
        <v>2</v>
      </c>
      <c r="L26" s="50">
        <f t="shared" si="1"/>
        <v>0</v>
      </c>
      <c r="M26" s="50">
        <f t="shared" si="1"/>
        <v>2</v>
      </c>
      <c r="N26" s="50">
        <f t="shared" si="1"/>
        <v>2</v>
      </c>
      <c r="O26" s="50">
        <f t="shared" si="1"/>
        <v>2</v>
      </c>
      <c r="P26" s="50">
        <f t="shared" si="1"/>
        <v>2</v>
      </c>
      <c r="Q26" s="51">
        <f t="shared" si="1"/>
        <v>0</v>
      </c>
      <c r="R26" s="49">
        <f t="shared" si="1"/>
        <v>2</v>
      </c>
      <c r="S26" s="50">
        <f t="shared" si="1"/>
        <v>2</v>
      </c>
      <c r="T26" s="50">
        <f t="shared" si="1"/>
        <v>2</v>
      </c>
      <c r="U26" s="50">
        <f t="shared" si="1"/>
        <v>2</v>
      </c>
      <c r="V26" s="50">
        <f t="shared" si="1"/>
        <v>2</v>
      </c>
      <c r="W26" s="50">
        <f t="shared" si="1"/>
        <v>0</v>
      </c>
      <c r="X26" s="51">
        <f t="shared" si="1"/>
        <v>0</v>
      </c>
      <c r="Y26" s="49">
        <f t="shared" si="1"/>
        <v>2</v>
      </c>
      <c r="Z26" s="50">
        <f t="shared" si="1"/>
        <v>2</v>
      </c>
      <c r="AA26" s="50">
        <f t="shared" si="1"/>
        <v>2</v>
      </c>
      <c r="AB26" s="50">
        <f t="shared" si="1"/>
        <v>2</v>
      </c>
      <c r="AC26" s="50">
        <f t="shared" si="1"/>
        <v>2</v>
      </c>
      <c r="AD26" s="50">
        <f t="shared" si="1"/>
        <v>0</v>
      </c>
      <c r="AE26" s="51">
        <f t="shared" si="1"/>
        <v>0</v>
      </c>
      <c r="AF26" s="52">
        <f t="shared" si="1"/>
        <v>0</v>
      </c>
      <c r="AG26" s="50">
        <f t="shared" si="1"/>
        <v>2</v>
      </c>
      <c r="AH26" s="50">
        <f t="shared" si="1"/>
        <v>2</v>
      </c>
      <c r="AI26" s="50">
        <f t="shared" si="1"/>
        <v>2</v>
      </c>
      <c r="AJ26" s="50">
        <f t="shared" si="1"/>
        <v>2</v>
      </c>
      <c r="AK26" s="50">
        <f t="shared" si="1"/>
        <v>0</v>
      </c>
      <c r="AL26" s="53">
        <f t="shared" si="1"/>
        <v>0</v>
      </c>
      <c r="AM26" s="49">
        <f t="shared" si="1"/>
        <v>0</v>
      </c>
      <c r="AN26" s="50">
        <f t="shared" si="1"/>
        <v>0</v>
      </c>
      <c r="AO26" s="50">
        <f t="shared" si="1"/>
        <v>0</v>
      </c>
      <c r="AP26" s="50">
        <f t="shared" si="1"/>
        <v>0</v>
      </c>
      <c r="AQ26" s="50">
        <f t="shared" si="1"/>
        <v>0</v>
      </c>
      <c r="AR26" s="50">
        <f t="shared" si="1"/>
        <v>0</v>
      </c>
      <c r="AS26" s="51">
        <f t="shared" si="1"/>
        <v>0</v>
      </c>
      <c r="AT26" s="1"/>
    </row>
    <row r="27" spans="1:46" ht="24" customHeight="1">
      <c r="A27" s="1"/>
      <c r="B27" s="114" t="s">
        <v>26</v>
      </c>
      <c r="C27" s="115"/>
      <c r="D27" s="70">
        <f>SUM(D26:J26)</f>
        <v>0</v>
      </c>
      <c r="E27" s="71"/>
      <c r="F27" s="71"/>
      <c r="G27" s="71"/>
      <c r="H27" s="71"/>
      <c r="I27" s="71"/>
      <c r="J27" s="72"/>
      <c r="K27" s="70">
        <f>SUM(K26:Q26)</f>
        <v>10</v>
      </c>
      <c r="L27" s="71"/>
      <c r="M27" s="71"/>
      <c r="N27" s="71"/>
      <c r="O27" s="71"/>
      <c r="P27" s="71"/>
      <c r="Q27" s="72"/>
      <c r="R27" s="70">
        <f>SUM(R26:X26)</f>
        <v>10</v>
      </c>
      <c r="S27" s="71"/>
      <c r="T27" s="71"/>
      <c r="U27" s="71"/>
      <c r="V27" s="71"/>
      <c r="W27" s="71"/>
      <c r="X27" s="72"/>
      <c r="Y27" s="70">
        <f>SUM(Y26:AE26)</f>
        <v>10</v>
      </c>
      <c r="Z27" s="71"/>
      <c r="AA27" s="71"/>
      <c r="AB27" s="71"/>
      <c r="AC27" s="71"/>
      <c r="AD27" s="71"/>
      <c r="AE27" s="72"/>
      <c r="AF27" s="70">
        <f>SUM(AF26:AL26)</f>
        <v>8</v>
      </c>
      <c r="AG27" s="71"/>
      <c r="AH27" s="71"/>
      <c r="AI27" s="71"/>
      <c r="AJ27" s="71"/>
      <c r="AK27" s="71"/>
      <c r="AL27" s="108"/>
      <c r="AM27" s="70">
        <f>SUM(AM26:AS26)</f>
        <v>0</v>
      </c>
      <c r="AN27" s="71"/>
      <c r="AO27" s="71"/>
      <c r="AP27" s="71"/>
      <c r="AQ27" s="71"/>
      <c r="AR27" s="71"/>
      <c r="AS27" s="72"/>
      <c r="AT27" s="1"/>
    </row>
    <row r="28" spans="1:46" ht="16.5" customHeight="1">
      <c r="A28" s="1"/>
      <c r="B28" s="1"/>
      <c r="C28" s="1"/>
      <c r="D28" s="75">
        <f>IF(COUNTA(D22:J22)&gt;=1,1,0)</f>
        <v>0</v>
      </c>
      <c r="E28" s="75"/>
      <c r="F28" s="75"/>
      <c r="G28" s="75"/>
      <c r="H28" s="75"/>
      <c r="I28" s="75"/>
      <c r="J28" s="75"/>
      <c r="K28" s="75">
        <f>IF(COUNTA(K22:Q22)&gt;=1,1,0)</f>
        <v>1</v>
      </c>
      <c r="L28" s="75"/>
      <c r="M28" s="75"/>
      <c r="N28" s="75"/>
      <c r="O28" s="75"/>
      <c r="P28" s="75"/>
      <c r="Q28" s="75"/>
      <c r="R28" s="75">
        <f>IF(COUNTA(R22:X22)&gt;=1,1,0)</f>
        <v>1</v>
      </c>
      <c r="S28" s="75"/>
      <c r="T28" s="75"/>
      <c r="U28" s="75"/>
      <c r="V28" s="75"/>
      <c r="W28" s="75"/>
      <c r="X28" s="75"/>
      <c r="Y28" s="75">
        <f>IF(COUNTA(Y22:AE22)&gt;=1,1,0)</f>
        <v>1</v>
      </c>
      <c r="Z28" s="75"/>
      <c r="AA28" s="75"/>
      <c r="AB28" s="75"/>
      <c r="AC28" s="75"/>
      <c r="AD28" s="75"/>
      <c r="AE28" s="75"/>
      <c r="AF28" s="75">
        <f>IF(COUNTA(AF22:AL22)&gt;=1,1,0)</f>
        <v>1</v>
      </c>
      <c r="AG28" s="75"/>
      <c r="AH28" s="75"/>
      <c r="AI28" s="75"/>
      <c r="AJ28" s="75"/>
      <c r="AK28" s="75"/>
      <c r="AL28" s="75"/>
      <c r="AM28" s="75">
        <f>IF(COUNTA(AM22:AS22)&gt;=1,1,0)</f>
        <v>1</v>
      </c>
      <c r="AN28" s="75"/>
      <c r="AO28" s="75"/>
      <c r="AP28" s="75"/>
      <c r="AQ28" s="75"/>
      <c r="AR28" s="75"/>
      <c r="AS28" s="75"/>
      <c r="AT28" s="1"/>
    </row>
    <row r="29" spans="1:46" ht="21.75" customHeight="1">
      <c r="A29" s="1"/>
      <c r="B29" s="1"/>
      <c r="C29" s="4" t="s">
        <v>20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0.25" customHeight="1">
      <c r="A30" s="1"/>
      <c r="B30" s="1"/>
      <c r="C30" s="22" t="s">
        <v>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88" t="s">
        <v>23</v>
      </c>
      <c r="R30" s="88"/>
      <c r="S30" s="89" t="str">
        <f>IF($W$6&gt;19,IF(AA30&gt;=10,"該当","非該当"),"-")</f>
        <v>該当</v>
      </c>
      <c r="T30" s="90"/>
      <c r="U30" s="91"/>
      <c r="V30" s="1"/>
      <c r="W30" s="113" t="s">
        <v>27</v>
      </c>
      <c r="X30" s="113"/>
      <c r="Y30" s="113"/>
      <c r="Z30" s="113"/>
      <c r="AA30" s="133">
        <f>TRUNC(SUM(D25:AS25)/SUMIF(D26:AS26,"&gt;0"),2)</f>
        <v>10.84</v>
      </c>
      <c r="AB30" s="133"/>
      <c r="AC30" s="4" t="s">
        <v>29</v>
      </c>
      <c r="AD30" s="4"/>
      <c r="AE30" s="1"/>
      <c r="AF30" s="125" t="s">
        <v>42</v>
      </c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7"/>
      <c r="AT30" s="1"/>
    </row>
    <row r="31" spans="1:46" ht="20.25" customHeight="1">
      <c r="A31" s="1"/>
      <c r="B31" s="1"/>
      <c r="C31" s="92" t="s">
        <v>44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88" t="s">
        <v>23</v>
      </c>
      <c r="R31" s="88"/>
      <c r="S31" s="89" t="str">
        <f>IF($W$6&lt;20,IF(AA31&gt;=50,"該当","非該当"),"-")</f>
        <v>-</v>
      </c>
      <c r="T31" s="90"/>
      <c r="U31" s="91"/>
      <c r="V31" s="1"/>
      <c r="W31" s="113" t="s">
        <v>43</v>
      </c>
      <c r="X31" s="113"/>
      <c r="Y31" s="113"/>
      <c r="Z31" s="113"/>
      <c r="AA31" s="134">
        <f>TRUNC((SUM(D25:AS25)/SUMIF(D26:AS26,"&gt;0"))/$W$6*100,2)</f>
        <v>36.14</v>
      </c>
      <c r="AB31" s="134"/>
      <c r="AC31" s="4" t="s">
        <v>29</v>
      </c>
      <c r="AD31" s="4"/>
      <c r="AE31" s="1"/>
      <c r="AF31" s="128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9"/>
      <c r="AT31" s="1"/>
    </row>
    <row r="32" spans="1:46" ht="20.25" customHeight="1">
      <c r="A32" s="1"/>
      <c r="B32" s="1"/>
      <c r="C32" s="24" t="s">
        <v>22</v>
      </c>
      <c r="D32" s="25"/>
      <c r="E32" s="25"/>
      <c r="F32" s="25"/>
      <c r="G32" s="25"/>
      <c r="H32" s="25"/>
      <c r="I32" s="25"/>
      <c r="J32" s="25"/>
      <c r="K32" s="56" t="s">
        <v>52</v>
      </c>
      <c r="L32" s="56"/>
      <c r="M32" s="56"/>
      <c r="N32" s="57">
        <f>SUM(D28:AS28)</f>
        <v>5</v>
      </c>
      <c r="O32" s="58" t="s">
        <v>51</v>
      </c>
      <c r="P32" s="56"/>
      <c r="Q32" s="88" t="s">
        <v>23</v>
      </c>
      <c r="R32" s="140"/>
      <c r="S32" s="89" t="str">
        <f>IF(AA32&gt;=3,"該当","非該当")</f>
        <v>該当</v>
      </c>
      <c r="T32" s="90"/>
      <c r="U32" s="91"/>
      <c r="V32" s="1"/>
      <c r="W32" s="113" t="s">
        <v>24</v>
      </c>
      <c r="X32" s="113"/>
      <c r="Y32" s="113"/>
      <c r="Z32" s="113"/>
      <c r="AA32" s="135">
        <f>TRUNC((SUM(D27:AS27)/N32),2)</f>
        <v>7.6</v>
      </c>
      <c r="AB32" s="135"/>
      <c r="AC32" s="4" t="s">
        <v>28</v>
      </c>
      <c r="AD32" s="4"/>
      <c r="AE32" s="1"/>
      <c r="AF32" s="130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2"/>
      <c r="AT32" s="1"/>
    </row>
    <row r="33" spans="1:46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5" spans="8:14" ht="20.25" customHeight="1">
      <c r="H35" s="87"/>
      <c r="I35" s="87"/>
      <c r="J35" s="87"/>
      <c r="K35" s="87"/>
      <c r="L35" s="87"/>
      <c r="M35" s="87"/>
      <c r="N35" s="87"/>
    </row>
    <row r="37" spans="10:15" ht="20.25" customHeight="1">
      <c r="J37" s="86"/>
      <c r="K37" s="86"/>
      <c r="L37" s="86"/>
      <c r="M37" s="86"/>
      <c r="N37" s="86"/>
      <c r="O37" s="86"/>
    </row>
  </sheetData>
  <sheetProtection selectLockedCells="1"/>
  <mergeCells count="51">
    <mergeCell ref="Q32:R32"/>
    <mergeCell ref="S32:U32"/>
    <mergeCell ref="W32:Z32"/>
    <mergeCell ref="AA32:AB32"/>
    <mergeCell ref="H35:N35"/>
    <mergeCell ref="J37:O37"/>
    <mergeCell ref="Q30:R30"/>
    <mergeCell ref="S30:U30"/>
    <mergeCell ref="W30:Z30"/>
    <mergeCell ref="AA30:AB30"/>
    <mergeCell ref="AF30:AS32"/>
    <mergeCell ref="C31:P31"/>
    <mergeCell ref="Q31:R31"/>
    <mergeCell ref="S31:U31"/>
    <mergeCell ref="W31:Z31"/>
    <mergeCell ref="AA31:AB31"/>
    <mergeCell ref="D28:J28"/>
    <mergeCell ref="K28:Q28"/>
    <mergeCell ref="R28:X28"/>
    <mergeCell ref="Y28:AE28"/>
    <mergeCell ref="AF28:AL28"/>
    <mergeCell ref="AM28:AS28"/>
    <mergeCell ref="AM20:AS20"/>
    <mergeCell ref="B23:B25"/>
    <mergeCell ref="B26:C26"/>
    <mergeCell ref="B27:C27"/>
    <mergeCell ref="D27:J27"/>
    <mergeCell ref="K27:Q27"/>
    <mergeCell ref="R27:X27"/>
    <mergeCell ref="Y27:AE27"/>
    <mergeCell ref="AF27:AL27"/>
    <mergeCell ref="AM27:AS27"/>
    <mergeCell ref="B20:B22"/>
    <mergeCell ref="D20:J20"/>
    <mergeCell ref="K20:Q20"/>
    <mergeCell ref="R20:X20"/>
    <mergeCell ref="Y20:AE20"/>
    <mergeCell ref="AF20:AL20"/>
    <mergeCell ref="I6:V6"/>
    <mergeCell ref="W6:X6"/>
    <mergeCell ref="I8:V8"/>
    <mergeCell ref="W8:X8"/>
    <mergeCell ref="I10:AG14"/>
    <mergeCell ref="B18:C18"/>
    <mergeCell ref="D18:E18"/>
    <mergeCell ref="H2:AH2"/>
    <mergeCell ref="AJ2:AQ4"/>
    <mergeCell ref="I4:K4"/>
    <mergeCell ref="L4:R4"/>
    <mergeCell ref="S4:V4"/>
    <mergeCell ref="W4:AG4"/>
  </mergeCells>
  <printOptions/>
  <pageMargins left="0.44" right="0.37" top="0.75" bottom="0.75" header="0.3" footer="0.3"/>
  <pageSetup fitToHeight="0" fitToWidth="1"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A-ER</dc:creator>
  <cp:keywords/>
  <dc:description/>
  <cp:lastModifiedBy>Windows ユーザー</cp:lastModifiedBy>
  <cp:lastPrinted>2015-12-09T05:39:57Z</cp:lastPrinted>
  <dcterms:created xsi:type="dcterms:W3CDTF">2012-07-12T06:05:50Z</dcterms:created>
  <dcterms:modified xsi:type="dcterms:W3CDTF">2019-06-27T07:13:17Z</dcterms:modified>
  <cp:category/>
  <cp:version/>
  <cp:contentType/>
  <cp:contentStatus/>
</cp:coreProperties>
</file>